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BlockE-User\Desktop\"/>
    </mc:Choice>
  </mc:AlternateContent>
  <xr:revisionPtr revIDLastSave="0" documentId="13_ncr:1_{44E0438E-8597-49F2-BEE9-7323FA9328BA}" xr6:coauthVersionLast="45" xr6:coauthVersionMax="45" xr10:uidLastSave="{00000000-0000-0000-0000-000000000000}"/>
  <bookViews>
    <workbookView xWindow="32625" yWindow="1995" windowWidth="21600" windowHeight="13485" activeTab="7" xr2:uid="{00000000-000D-0000-FFFF-FFFF00000000}"/>
  </bookViews>
  <sheets>
    <sheet name="Сводная таблица" sheetId="1" r:id="rId1"/>
    <sheet name="Л1 ДУ" sheetId="3" r:id="rId2"/>
    <sheet name="Л1 А" sheetId="4" r:id="rId3"/>
    <sheet name="Л2 ДУ" sheetId="5" r:id="rId4"/>
    <sheet name="Л3 ДУ" sheetId="6" r:id="rId5"/>
    <sheet name="БПЛА АП" sheetId="7" r:id="rId6"/>
    <sheet name="БПЛА Дрон-рэйсинг" sheetId="8" r:id="rId7"/>
    <sheet name="ФК" sheetId="9" r:id="rId8"/>
    <sheet name="ПО" sheetId="10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" i="10" l="1"/>
  <c r="G15" i="10"/>
  <c r="F15" i="10"/>
  <c r="E15" i="10"/>
  <c r="I15" i="10" s="1"/>
  <c r="H14" i="10"/>
  <c r="G14" i="10"/>
  <c r="F14" i="10"/>
  <c r="E14" i="10"/>
  <c r="I14" i="10" s="1"/>
  <c r="H13" i="10"/>
  <c r="G13" i="10"/>
  <c r="F13" i="10"/>
  <c r="I13" i="10" s="1"/>
  <c r="J13" i="10" s="1"/>
  <c r="E13" i="10"/>
  <c r="H12" i="10"/>
  <c r="I12" i="10" s="1"/>
  <c r="G12" i="10"/>
  <c r="F12" i="10"/>
  <c r="E12" i="10"/>
  <c r="H11" i="10"/>
  <c r="G11" i="10"/>
  <c r="F11" i="10"/>
  <c r="E11" i="10"/>
  <c r="I11" i="10" s="1"/>
  <c r="H10" i="10"/>
  <c r="G10" i="10"/>
  <c r="F10" i="10"/>
  <c r="E10" i="10"/>
  <c r="I10" i="10" s="1"/>
  <c r="H9" i="10"/>
  <c r="G9" i="10"/>
  <c r="F9" i="10"/>
  <c r="E9" i="10"/>
  <c r="I9" i="10" s="1"/>
  <c r="J9" i="10" s="1"/>
  <c r="H8" i="10"/>
  <c r="G8" i="10"/>
  <c r="F8" i="10"/>
  <c r="E8" i="10"/>
  <c r="I8" i="10" s="1"/>
  <c r="H7" i="10"/>
  <c r="G7" i="10"/>
  <c r="F7" i="10"/>
  <c r="E7" i="10"/>
  <c r="I7" i="10" s="1"/>
  <c r="H6" i="10"/>
  <c r="G6" i="10"/>
  <c r="F6" i="10"/>
  <c r="E6" i="10"/>
  <c r="I6" i="10" s="1"/>
  <c r="H5" i="10"/>
  <c r="G5" i="10"/>
  <c r="F5" i="10"/>
  <c r="I5" i="10" s="1"/>
  <c r="J5" i="10" s="1"/>
  <c r="E5" i="10"/>
  <c r="H4" i="10"/>
  <c r="I4" i="10" s="1"/>
  <c r="G4" i="10"/>
  <c r="F4" i="10"/>
  <c r="E4" i="10"/>
  <c r="J11" i="10" l="1"/>
  <c r="J15" i="10"/>
  <c r="J8" i="10"/>
  <c r="J7" i="10"/>
  <c r="J4" i="10"/>
  <c r="J12" i="10"/>
  <c r="J6" i="10"/>
  <c r="J10" i="10"/>
  <c r="J14" i="10"/>
  <c r="F27" i="8" l="1"/>
  <c r="K27" i="8" s="1"/>
  <c r="F26" i="8"/>
  <c r="K26" i="8" s="1"/>
  <c r="F25" i="8"/>
  <c r="K25" i="8" s="1"/>
  <c r="F24" i="8"/>
  <c r="K24" i="8" s="1"/>
  <c r="F23" i="8"/>
  <c r="K23" i="8" s="1"/>
  <c r="J22" i="8"/>
  <c r="F22" i="8"/>
  <c r="K22" i="8" s="1"/>
  <c r="L22" i="8" s="1"/>
  <c r="F21" i="8"/>
  <c r="K21" i="8" s="1"/>
  <c r="K20" i="8"/>
  <c r="F20" i="8"/>
  <c r="J19" i="8"/>
  <c r="F19" i="8"/>
  <c r="K19" i="8" s="1"/>
  <c r="J18" i="8"/>
  <c r="K18" i="8" s="1"/>
  <c r="F18" i="8"/>
  <c r="K17" i="8"/>
  <c r="J17" i="8"/>
  <c r="F17" i="8"/>
  <c r="K16" i="8"/>
  <c r="J16" i="8"/>
  <c r="F16" i="8"/>
  <c r="J15" i="8"/>
  <c r="F15" i="8"/>
  <c r="K15" i="8" s="1"/>
  <c r="L15" i="8" s="1"/>
  <c r="K14" i="8"/>
  <c r="L14" i="8" s="1"/>
  <c r="J14" i="8"/>
  <c r="F14" i="8"/>
  <c r="K13" i="8"/>
  <c r="J13" i="8"/>
  <c r="F13" i="8"/>
  <c r="K12" i="8"/>
  <c r="J12" i="8"/>
  <c r="F12" i="8"/>
  <c r="J11" i="8"/>
  <c r="F11" i="8"/>
  <c r="K11" i="8" s="1"/>
  <c r="J10" i="8"/>
  <c r="K10" i="8" s="1"/>
  <c r="F10" i="8"/>
  <c r="K9" i="8"/>
  <c r="J9" i="8"/>
  <c r="F9" i="8"/>
  <c r="K8" i="8"/>
  <c r="L8" i="8" s="1"/>
  <c r="J8" i="8"/>
  <c r="F8" i="8"/>
  <c r="J7" i="8"/>
  <c r="F7" i="8"/>
  <c r="K7" i="8" s="1"/>
  <c r="J6" i="8"/>
  <c r="K6" i="8" s="1"/>
  <c r="F6" i="8"/>
  <c r="K5" i="8"/>
  <c r="J5" i="8"/>
  <c r="F5" i="8"/>
  <c r="K4" i="8"/>
  <c r="J4" i="8"/>
  <c r="F4" i="8"/>
  <c r="J3" i="8"/>
  <c r="F3" i="8"/>
  <c r="K3" i="8" s="1"/>
  <c r="L23" i="8" l="1"/>
  <c r="L24" i="8"/>
  <c r="L10" i="8"/>
  <c r="L16" i="8"/>
  <c r="L27" i="8"/>
  <c r="L17" i="8"/>
  <c r="L20" i="8"/>
  <c r="L3" i="8"/>
  <c r="L9" i="8"/>
  <c r="L25" i="8"/>
  <c r="L26" i="8"/>
  <c r="L4" i="8"/>
  <c r="L11" i="8"/>
  <c r="L5" i="8"/>
  <c r="L12" i="8"/>
  <c r="L18" i="8"/>
  <c r="L6" i="8"/>
  <c r="L19" i="8"/>
  <c r="L7" i="8"/>
  <c r="L13" i="8"/>
  <c r="L21" i="8"/>
  <c r="G10" i="7" l="1"/>
  <c r="H10" i="7" s="1"/>
  <c r="G9" i="7"/>
  <c r="H9" i="7" s="1"/>
  <c r="G8" i="7"/>
  <c r="H8" i="7" s="1"/>
  <c r="G7" i="7"/>
  <c r="H7" i="7" s="1"/>
  <c r="G6" i="7"/>
  <c r="H6" i="7" s="1"/>
  <c r="G5" i="7"/>
  <c r="H5" i="7" s="1"/>
  <c r="G4" i="7"/>
  <c r="H4" i="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B0B6A78-7D79-4952-8AD6-69F557EFB7E3}" keepAlive="1" name="Запрос — Л1 А" description="Соединение с запросом &quot;Л1 А&quot; в книге." type="5" refreshedVersion="6" background="1">
    <dbPr connection="Provider=Microsoft.Mashup.OleDb.1;Data Source=$Workbook$;Location=Л1 А;Extended Properties=&quot;&quot;" command="SELECT * FROM [Л1 А]"/>
  </connection>
</connections>
</file>

<file path=xl/sharedStrings.xml><?xml version="1.0" encoding="utf-8"?>
<sst xmlns="http://schemas.openxmlformats.org/spreadsheetml/2006/main" count="833" uniqueCount="271">
  <si>
    <t>Группа 1</t>
  </si>
  <si>
    <t>1/4 финала</t>
  </si>
  <si>
    <t>Команды</t>
  </si>
  <si>
    <t>Победитель</t>
  </si>
  <si>
    <t>Номер</t>
  </si>
  <si>
    <t>Команда</t>
  </si>
  <si>
    <t>Всего баллов</t>
  </si>
  <si>
    <t>Место</t>
  </si>
  <si>
    <t>Мы победим! vs Д5</t>
  </si>
  <si>
    <t>Д5</t>
  </si>
  <si>
    <t>1</t>
  </si>
  <si>
    <t>Мы победим!</t>
  </si>
  <si>
    <t>11</t>
  </si>
  <si>
    <t>Красный утюг vs Пчелки</t>
  </si>
  <si>
    <t>Красный утюг</t>
  </si>
  <si>
    <t>2</t>
  </si>
  <si>
    <t>7,5</t>
  </si>
  <si>
    <t>DX-78 vs робокуб</t>
  </si>
  <si>
    <t>DX-78</t>
  </si>
  <si>
    <t>3</t>
  </si>
  <si>
    <t>ДНК-2</t>
  </si>
  <si>
    <t>0,5</t>
  </si>
  <si>
    <t>4</t>
  </si>
  <si>
    <t>RoboСфериус vs блиц</t>
  </si>
  <si>
    <t>блиц</t>
  </si>
  <si>
    <t>SuperMM</t>
  </si>
  <si>
    <t>5,5</t>
  </si>
  <si>
    <t>5</t>
  </si>
  <si>
    <t>робослон</t>
  </si>
  <si>
    <t>1/2 финала</t>
  </si>
  <si>
    <t>Д5 vs Красный утюг</t>
  </si>
  <si>
    <t>DX-78 vs блиц</t>
  </si>
  <si>
    <t>Группа 2</t>
  </si>
  <si>
    <t>Матч за 3 место</t>
  </si>
  <si>
    <t>киборг (Форсайт)</t>
  </si>
  <si>
    <t>Красный утюг vs блиц</t>
  </si>
  <si>
    <t>8 (+1)</t>
  </si>
  <si>
    <t>Гиперкуб</t>
  </si>
  <si>
    <t>8</t>
  </si>
  <si>
    <t>Финал</t>
  </si>
  <si>
    <t>Пчелки</t>
  </si>
  <si>
    <t>8,5</t>
  </si>
  <si>
    <t>Д5 vs DX-78</t>
  </si>
  <si>
    <t>Напролом</t>
  </si>
  <si>
    <t>Группа 3</t>
  </si>
  <si>
    <t>Победители</t>
  </si>
  <si>
    <t>Инженерики</t>
  </si>
  <si>
    <t>11,5</t>
  </si>
  <si>
    <t>RoboСфериус 2.0</t>
  </si>
  <si>
    <t>RoboСфериус</t>
  </si>
  <si>
    <t>6</t>
  </si>
  <si>
    <t>MobRob</t>
  </si>
  <si>
    <t>3,5</t>
  </si>
  <si>
    <t>Группа 4</t>
  </si>
  <si>
    <t>М5</t>
  </si>
  <si>
    <t>4,5</t>
  </si>
  <si>
    <t>Гимназия</t>
  </si>
  <si>
    <t>0</t>
  </si>
  <si>
    <t>10,5</t>
  </si>
  <si>
    <t>робокуб</t>
  </si>
  <si>
    <t>RoboСфериус 3.0</t>
  </si>
  <si>
    <t>Плей-офф</t>
  </si>
  <si>
    <t>лицей</t>
  </si>
  <si>
    <t>1/8 финала</t>
  </si>
  <si>
    <t>Ди Ди МОД</t>
  </si>
  <si>
    <t>Д5 vs Робомастера</t>
  </si>
  <si>
    <t>Пчёлки</t>
  </si>
  <si>
    <t>7</t>
  </si>
  <si>
    <t>Лицей vs Инженерики</t>
  </si>
  <si>
    <t>Мы победим vs Киборг (СОШ 20)</t>
  </si>
  <si>
    <t>9</t>
  </si>
  <si>
    <t>Блиц vs 1000-7</t>
  </si>
  <si>
    <t>1000-7</t>
  </si>
  <si>
    <t>киборг (Форсайт) vs Победа</t>
  </si>
  <si>
    <t>Робостар vs Красный утюг</t>
  </si>
  <si>
    <t>DX-78 vs Колхозники</t>
  </si>
  <si>
    <t>Колхозники</t>
  </si>
  <si>
    <t>Тера vs Напролом</t>
  </si>
  <si>
    <t>Тера</t>
  </si>
  <si>
    <t>Робомастера</t>
  </si>
  <si>
    <t>Чипсики</t>
  </si>
  <si>
    <t>Титаны</t>
  </si>
  <si>
    <t xml:space="preserve">Д5 vs Инженерики </t>
  </si>
  <si>
    <t>Мы победим vs 1000-7</t>
  </si>
  <si>
    <t>ДНК 1М</t>
  </si>
  <si>
    <t>киборг (Форсайт) vs Красный утюг</t>
  </si>
  <si>
    <t>Колхозники vs Тера</t>
  </si>
  <si>
    <t>Рез-т</t>
  </si>
  <si>
    <t>Инженерики vs Мы победим!</t>
  </si>
  <si>
    <t>Детальки</t>
  </si>
  <si>
    <t>Красный утюг vs Колхозники</t>
  </si>
  <si>
    <t>ДНК-3</t>
  </si>
  <si>
    <t>12</t>
  </si>
  <si>
    <t>Красный утюг vs Инженерики</t>
  </si>
  <si>
    <t>Биб и Боб</t>
  </si>
  <si>
    <t>Мы победим! vs Колхозники</t>
  </si>
  <si>
    <t>Ежики</t>
  </si>
  <si>
    <t>Киборг (СОШ 20)</t>
  </si>
  <si>
    <t>ГИПЕРКУБ</t>
  </si>
  <si>
    <t>Юность</t>
  </si>
  <si>
    <t>2,5</t>
  </si>
  <si>
    <t>1,5</t>
  </si>
  <si>
    <t>Группа Финал</t>
  </si>
  <si>
    <t>Название</t>
  </si>
  <si>
    <t>Баллы</t>
  </si>
  <si>
    <t>Forever Love</t>
  </si>
  <si>
    <t>Смешарики</t>
  </si>
  <si>
    <t>ALIENS</t>
  </si>
  <si>
    <t>Кванториум Новокузнецк</t>
  </si>
  <si>
    <t>9,5</t>
  </si>
  <si>
    <t>kveam</t>
  </si>
  <si>
    <t>AstraZeneca</t>
  </si>
  <si>
    <t>17,5</t>
  </si>
  <si>
    <t>BattleBot</t>
  </si>
  <si>
    <t>Беадлаб_2кг</t>
  </si>
  <si>
    <t>До связи</t>
  </si>
  <si>
    <t>vitalich bloodhoud gang</t>
  </si>
  <si>
    <t>Comeback</t>
  </si>
  <si>
    <t>Masters Customs</t>
  </si>
  <si>
    <t>10</t>
  </si>
  <si>
    <t>real Steel</t>
  </si>
  <si>
    <t>Беадлаб_5кг</t>
  </si>
  <si>
    <t>БПЛА Автономный полет 2022</t>
  </si>
  <si>
    <t>ФИО участников</t>
  </si>
  <si>
    <t>ФИО руководителя</t>
  </si>
  <si>
    <t>Организация</t>
  </si>
  <si>
    <t>Количество баллов
1 этап</t>
  </si>
  <si>
    <t>Количество баллов
2 этап</t>
  </si>
  <si>
    <t>Общая сумма баллов</t>
  </si>
  <si>
    <t>Итоговое место</t>
  </si>
  <si>
    <t>Программисты</t>
  </si>
  <si>
    <t>Рассохин Макар Алексеевич, 
Бычков Даниил Владимович, 
Тимеев Андрей Сергеевич, 
Смольников Иван Витальевич</t>
  </si>
  <si>
    <t>Шкляев Евгений Павлович</t>
  </si>
  <si>
    <t>ФГБОУ ВО ИжГТУ 
им. М. Т. Калашникова</t>
  </si>
  <si>
    <t>Тупые Молоточки</t>
  </si>
  <si>
    <t>Сабиров Амир Ахадович, 
Антощенко Роман Дмитриевич, 
Лепихин Егор Дмитриевич</t>
  </si>
  <si>
    <t>бурлоло</t>
  </si>
  <si>
    <t>Полевой Юрий Витальевич,
 Грибов Михаил Александрович</t>
  </si>
  <si>
    <t>Прогульщики</t>
  </si>
  <si>
    <t>Жуйков Владимир Игоревич,
 Пономарев Аким Михайлович, 
Кедров Влад Сергеевич</t>
  </si>
  <si>
    <t>Сычёв Антон Владимирович</t>
  </si>
  <si>
    <t>РДТ  «Кванториум»</t>
  </si>
  <si>
    <t>HT</t>
  </si>
  <si>
    <t>Столяров Алексей Павлович,
 Фазлеев Амир Анварович</t>
  </si>
  <si>
    <t>protected copter</t>
  </si>
  <si>
    <t>Русских Никита Андреевич,
 Станиславский Богдан Андреевич</t>
  </si>
  <si>
    <t>C305</t>
  </si>
  <si>
    <t>Мамбетов Руслан Исмаилович, 
Смадыч Никита Сергеевич, 
Антонов Георгий Алексеевич,
 Филимонов Сергей Игоревич</t>
  </si>
  <si>
    <t>Мамбетов Руслан Исмаилович</t>
  </si>
  <si>
    <t>Дальневосточный федеральный университет</t>
  </si>
  <si>
    <t>№</t>
  </si>
  <si>
    <t xml:space="preserve">ФИО участника </t>
  </si>
  <si>
    <t>Попытка 1</t>
  </si>
  <si>
    <t>Попытка 2</t>
  </si>
  <si>
    <t>Результат</t>
  </si>
  <si>
    <t>Время</t>
  </si>
  <si>
    <t>Столкновение</t>
  </si>
  <si>
    <t>Пропуск ворот</t>
  </si>
  <si>
    <t>Итого</t>
  </si>
  <si>
    <t>Смольников Константин</t>
  </si>
  <si>
    <t>Кедров Влад</t>
  </si>
  <si>
    <t>Шаклеин Михаил</t>
  </si>
  <si>
    <t>Русских Никита</t>
  </si>
  <si>
    <t>Станиславский Богдан</t>
  </si>
  <si>
    <t>Шахоткин Олег</t>
  </si>
  <si>
    <t>Светлаков Максим</t>
  </si>
  <si>
    <t>Столяров Алексей</t>
  </si>
  <si>
    <t>Фазлеев Амир</t>
  </si>
  <si>
    <t>Жуйков Владимир</t>
  </si>
  <si>
    <t>Антонов Георгий</t>
  </si>
  <si>
    <t>Ковалев Георгий</t>
  </si>
  <si>
    <t>Перминов Алексей</t>
  </si>
  <si>
    <t>Кулаков Кирилл</t>
  </si>
  <si>
    <t>Рассохин Макар</t>
  </si>
  <si>
    <t>Тимеев Андрей</t>
  </si>
  <si>
    <t>Лялин Михаил</t>
  </si>
  <si>
    <t>Бакиев Булат</t>
  </si>
  <si>
    <t>Власов Михаил</t>
  </si>
  <si>
    <t>Бычков Даниил</t>
  </si>
  <si>
    <t>Лялин Матвей</t>
  </si>
  <si>
    <t>Самарин Михаил</t>
  </si>
  <si>
    <t>Загребин Михаил</t>
  </si>
  <si>
    <t>Кирпичев Максим</t>
  </si>
  <si>
    <t>Вечеркин Дмитрий</t>
  </si>
  <si>
    <t>Политехническая олимпиада 2022</t>
  </si>
  <si>
    <t>Конструирование</t>
  </si>
  <si>
    <t xml:space="preserve">Электроника </t>
  </si>
  <si>
    <t>Программирование</t>
  </si>
  <si>
    <t>Общее задание</t>
  </si>
  <si>
    <t>А.Т.А.</t>
  </si>
  <si>
    <t>Галимов Тимур Дамирович, 
Стерхов Артём Михайлович,
 Каримов Амаль Альфредович</t>
  </si>
  <si>
    <t>Стерхова Марина Анатольевна</t>
  </si>
  <si>
    <t>МБОУ "Лицей №41"</t>
  </si>
  <si>
    <t>ДНК-6</t>
  </si>
  <si>
    <t>Ярославцев Дамир Константинович, Вахрушев Егор Андреевич</t>
  </si>
  <si>
    <t>Шарафутдинов Ринат Наильевич</t>
  </si>
  <si>
    <t>ФГБОУ ВО «Удмуртский государственный университет»</t>
  </si>
  <si>
    <t>1024бита</t>
  </si>
  <si>
    <t>Шавкунов Максим Алексеевич,
 Медведев Илья Дмитриевич, 
Салтыков Егор Дмитриевич</t>
  </si>
  <si>
    <t>Ившин Александр Николаевич</t>
  </si>
  <si>
    <t>МБОУ ДО ИТЦ "Форсайт"</t>
  </si>
  <si>
    <t>ДНК-5</t>
  </si>
  <si>
    <t>Феоктистов Дмитрий Константинович, 
Афанасьев Олег Борисович,
  Поздеев Тимофей Андреевич</t>
  </si>
  <si>
    <t>unnullified</t>
  </si>
  <si>
    <t>Бердников Георгий Константинович, 
Трофимов Владислав Александрович, 
Севрюгин Евгений Юрьевич</t>
  </si>
  <si>
    <t>Матюшин Виталий Вавилович, 
Изибаев Егор Викторович</t>
  </si>
  <si>
    <t>ЧОУ ДО "Академия Калашников"</t>
  </si>
  <si>
    <t>Везучее название</t>
  </si>
  <si>
    <t>Рябов Владимир Дмитриевич, 
Суглова Алёна Михайловна,
 Тараненко Максим Сергеевич</t>
  </si>
  <si>
    <t>Матюшин Виталий Вавилович, Изибаев Егор Викторович</t>
  </si>
  <si>
    <t>Новиков Иван Владимирович,
 Мазеин Илья Павлович</t>
  </si>
  <si>
    <t>Наумов Александр
 Анатольевич</t>
  </si>
  <si>
    <t>МБУ ДО "ЦЕНТР МЕРИДИАН"</t>
  </si>
  <si>
    <t>Подоконник;)</t>
  </si>
  <si>
    <t>Наговицин Никита Павлович, 
Моромов Александр Сергеевич, 
Ибрагимов Айдар Фаилевич</t>
  </si>
  <si>
    <t>Шестаков Вячеслав 
Александрович</t>
  </si>
  <si>
    <t>Л.И.Т.Р. Успеха</t>
  </si>
  <si>
    <t>Казанцев Никита Дмитриевич,
 Петров Антон Владимирович, 
Султанов Альберт Олегович,
 Гнедин Иван Андреевич</t>
  </si>
  <si>
    <t>Широбоков Александр 
Валентинович</t>
  </si>
  <si>
    <t>МБОУ "СОШ №27"</t>
  </si>
  <si>
    <t>8И</t>
  </si>
  <si>
    <t>Безносов Никита Вадимович, 
Ураков Дмитрий Данилович, 
Пальчиков Максим Алексеевич</t>
  </si>
  <si>
    <t>Тюлькин Павел 
Леонидович</t>
  </si>
  <si>
    <t>МБОУ "СОШ №80"</t>
  </si>
  <si>
    <t>КПД</t>
  </si>
  <si>
    <t>Кулеев Макар Николаевич, 
Павлов Владислав Максимович, 
Дюндик Дмитрий Константинович</t>
  </si>
  <si>
    <t>Изибаев Егор
 Викторович</t>
  </si>
  <si>
    <t>BeTeam</t>
  </si>
  <si>
    <t>Ямалетдинов Тимур Вячеславович,
 Котляков Матвей Сергеевич, 
Максимов Илья Григорьевич</t>
  </si>
  <si>
    <t>Изибаев Егор 
Викторович</t>
  </si>
  <si>
    <t>Мобильные роботы</t>
  </si>
  <si>
    <t>БПЛА</t>
  </si>
  <si>
    <t>Полиолимпиада</t>
  </si>
  <si>
    <t>Места</t>
  </si>
  <si>
    <t>ФИО</t>
  </si>
  <si>
    <t>Беадлаб</t>
  </si>
  <si>
    <t>ПО_Общий зачет</t>
  </si>
  <si>
    <t>Л1_ДУ</t>
  </si>
  <si>
    <t>Л1_А</t>
  </si>
  <si>
    <t>Л2_ДУ</t>
  </si>
  <si>
    <t>Л3_ДУ</t>
  </si>
  <si>
    <t>Автономные полеты</t>
  </si>
  <si>
    <t>Дрон-рэйсинг</t>
  </si>
  <si>
    <t>Фигурное катание</t>
  </si>
  <si>
    <t>Номинация "Электроника"</t>
  </si>
  <si>
    <t>Номинация "Конструирование"</t>
  </si>
  <si>
    <t>Номинация "Программирование"</t>
  </si>
  <si>
    <t>Наговицин Никита Павлович</t>
  </si>
  <si>
    <t>Ярославцев Дамир Константинович</t>
  </si>
  <si>
    <t>Бердников Георгий Константинович</t>
  </si>
  <si>
    <t>Соревнования мобильных роботов Фигурное катание</t>
  </si>
  <si>
    <t>Название команды</t>
  </si>
  <si>
    <t>место</t>
  </si>
  <si>
    <t>Красноперов Данил Максимович</t>
  </si>
  <si>
    <t>Изибаев Егор</t>
  </si>
  <si>
    <t>Академия Калашникова</t>
  </si>
  <si>
    <t>idvad-mechatronics</t>
  </si>
  <si>
    <t>Изместьев Иван Дмитриевич</t>
  </si>
  <si>
    <t>Клековкин Антон Владимирович</t>
  </si>
  <si>
    <t>ИжГТУ</t>
  </si>
  <si>
    <t>Костыль</t>
  </si>
  <si>
    <t>Изибаев Егор Викторович</t>
  </si>
  <si>
    <t>ЧОУ ДО "Академия "Калашников"</t>
  </si>
  <si>
    <t>Дерюшев Павел, Банников Александр</t>
  </si>
  <si>
    <t>Дерюшев Павел</t>
  </si>
  <si>
    <t>ИжГТУ им М.Т. Калашникова</t>
  </si>
  <si>
    <t>NikOl</t>
  </si>
  <si>
    <t>Безносов Никита, Говердовский Олег</t>
  </si>
  <si>
    <t>Тюлькин Павел Леонидович</t>
  </si>
  <si>
    <t>Шаров Максим Сергеевич, 
Темников Егор Андреевич, 
Ванин Григорий Александрович, 
Благодатский Михаил Сергеевич</t>
  </si>
  <si>
    <t>Мамбетов Руслан Исмаилович, 
Смадыч Никита Сергеевич, 
Антонов Георгий Алексеевич, 
Филимонов Сергей Игоревич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</si>
</sst>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Inconsolata"/>
      <charset val="204"/>
    </font>
    <font>
      <b/>
      <sz val="1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8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theme="7"/>
      <name val="Arial"/>
      <family val="2"/>
      <charset val="204"/>
    </font>
    <font>
      <b/>
      <sz val="11"/>
      <color theme="9"/>
      <name val="Arial"/>
      <family val="2"/>
      <charset val="204"/>
    </font>
    <font>
      <b/>
      <sz val="11"/>
      <color indexed="12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85">
    <xf numFmtId="0" fontId="0" fillId="0" borderId="0" xfId="0"/>
    <xf numFmtId="49" fontId="4" fillId="0" borderId="0" xfId="0" applyNumberFormat="1" applyFont="1"/>
    <xf numFmtId="49" fontId="4" fillId="0" borderId="4" xfId="0" applyNumberFormat="1" applyFont="1" applyBorder="1"/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3" borderId="6" xfId="0" applyFont="1" applyFill="1" applyBorder="1"/>
    <xf numFmtId="49" fontId="4" fillId="4" borderId="6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4" fillId="0" borderId="2" xfId="0" applyNumberFormat="1" applyFont="1" applyBorder="1"/>
    <xf numFmtId="49" fontId="4" fillId="0" borderId="3" xfId="0" applyNumberFormat="1" applyFont="1" applyBorder="1"/>
    <xf numFmtId="0" fontId="4" fillId="0" borderId="6" xfId="0" applyFont="1" applyBorder="1"/>
    <xf numFmtId="49" fontId="4" fillId="0" borderId="6" xfId="0" applyNumberFormat="1" applyFont="1" applyBorder="1"/>
    <xf numFmtId="49" fontId="4" fillId="0" borderId="7" xfId="0" applyNumberFormat="1" applyFont="1" applyBorder="1"/>
    <xf numFmtId="49" fontId="4" fillId="0" borderId="10" xfId="0" applyNumberFormat="1" applyFont="1" applyBorder="1" applyAlignment="1">
      <alignment horizontal="center"/>
    </xf>
    <xf numFmtId="49" fontId="4" fillId="3" borderId="11" xfId="0" applyNumberFormat="1" applyFont="1" applyFill="1" applyBorder="1"/>
    <xf numFmtId="49" fontId="4" fillId="0" borderId="11" xfId="0" applyNumberFormat="1" applyFont="1" applyBorder="1" applyAlignment="1">
      <alignment horizontal="center"/>
    </xf>
    <xf numFmtId="49" fontId="4" fillId="4" borderId="11" xfId="0" applyNumberFormat="1" applyFont="1" applyFill="1" applyBorder="1" applyAlignment="1">
      <alignment horizontal="center"/>
    </xf>
    <xf numFmtId="49" fontId="4" fillId="3" borderId="12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11" xfId="0" applyNumberFormat="1" applyFont="1" applyBorder="1"/>
    <xf numFmtId="49" fontId="4" fillId="0" borderId="12" xfId="0" applyNumberFormat="1" applyFont="1" applyBorder="1"/>
    <xf numFmtId="49" fontId="4" fillId="3" borderId="6" xfId="0" applyNumberFormat="1" applyFont="1" applyFill="1" applyBorder="1"/>
    <xf numFmtId="0" fontId="4" fillId="0" borderId="11" xfId="0" applyFont="1" applyBorder="1"/>
    <xf numFmtId="49" fontId="4" fillId="0" borderId="12" xfId="0" applyNumberFormat="1" applyFont="1" applyBorder="1" applyAlignment="1">
      <alignment horizontal="center"/>
    </xf>
    <xf numFmtId="49" fontId="4" fillId="0" borderId="0" xfId="0" applyNumberFormat="1" applyFont="1" applyAlignment="1">
      <alignment vertical="center" wrapText="1"/>
    </xf>
    <xf numFmtId="49" fontId="4" fillId="0" borderId="5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/>
    <xf numFmtId="49" fontId="4" fillId="3" borderId="10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/>
    <xf numFmtId="0" fontId="4" fillId="3" borderId="11" xfId="0" applyFont="1" applyFill="1" applyBorder="1"/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4" fillId="5" borderId="6" xfId="0" applyNumberFormat="1" applyFont="1" applyFill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4" fillId="5" borderId="11" xfId="0" applyNumberFormat="1" applyFont="1" applyFill="1" applyBorder="1" applyAlignment="1">
      <alignment horizontal="center"/>
    </xf>
    <xf numFmtId="0" fontId="4" fillId="0" borderId="7" xfId="0" applyFont="1" applyBorder="1"/>
    <xf numFmtId="49" fontId="4" fillId="0" borderId="10" xfId="0" applyNumberFormat="1" applyFont="1" applyBorder="1" applyAlignment="1">
      <alignment horizontal="center" vertical="center"/>
    </xf>
    <xf numFmtId="0" fontId="4" fillId="0" borderId="12" xfId="0" applyFont="1" applyBorder="1"/>
    <xf numFmtId="0" fontId="4" fillId="0" borderId="0" xfId="0" applyFont="1"/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9" fillId="5" borderId="20" xfId="0" applyFont="1" applyFill="1" applyBorder="1"/>
    <xf numFmtId="0" fontId="17" fillId="5" borderId="29" xfId="0" applyFont="1" applyFill="1" applyBorder="1"/>
    <xf numFmtId="0" fontId="20" fillId="5" borderId="22" xfId="0" applyFont="1" applyFill="1" applyBorder="1" applyAlignment="1">
      <alignment horizontal="center"/>
    </xf>
    <xf numFmtId="0" fontId="21" fillId="0" borderId="31" xfId="0" applyFont="1" applyBorder="1"/>
    <xf numFmtId="0" fontId="21" fillId="0" borderId="23" xfId="0" applyFont="1" applyBorder="1" applyAlignment="1">
      <alignment horizontal="center"/>
    </xf>
    <xf numFmtId="0" fontId="21" fillId="0" borderId="32" xfId="0" applyFont="1" applyBorder="1"/>
    <xf numFmtId="0" fontId="21" fillId="0" borderId="7" xfId="0" applyFont="1" applyBorder="1"/>
    <xf numFmtId="0" fontId="21" fillId="0" borderId="33" xfId="0" applyFont="1" applyBorder="1"/>
    <xf numFmtId="0" fontId="21" fillId="0" borderId="34" xfId="0" applyFont="1" applyBorder="1"/>
    <xf numFmtId="0" fontId="19" fillId="0" borderId="22" xfId="0" applyFont="1" applyBorder="1"/>
    <xf numFmtId="0" fontId="19" fillId="0" borderId="5" xfId="0" applyFont="1" applyBorder="1"/>
    <xf numFmtId="0" fontId="19" fillId="0" borderId="6" xfId="0" applyFont="1" applyBorder="1"/>
    <xf numFmtId="0" fontId="21" fillId="0" borderId="5" xfId="0" applyFont="1" applyBorder="1"/>
    <xf numFmtId="0" fontId="21" fillId="0" borderId="6" xfId="0" applyFont="1" applyBorder="1"/>
    <xf numFmtId="0" fontId="21" fillId="7" borderId="23" xfId="0" applyFont="1" applyFill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1" fillId="0" borderId="36" xfId="0" applyFont="1" applyBorder="1"/>
    <xf numFmtId="0" fontId="21" fillId="0" borderId="23" xfId="0" applyFont="1" applyBorder="1"/>
    <xf numFmtId="0" fontId="21" fillId="0" borderId="13" xfId="0" applyFont="1" applyBorder="1"/>
    <xf numFmtId="0" fontId="21" fillId="0" borderId="27" xfId="0" applyFont="1" applyBorder="1" applyAlignment="1">
      <alignment horizontal="center"/>
    </xf>
    <xf numFmtId="0" fontId="21" fillId="0" borderId="10" xfId="0" applyFont="1" applyBorder="1"/>
    <xf numFmtId="0" fontId="21" fillId="0" borderId="11" xfId="0" applyFont="1" applyBorder="1"/>
    <xf numFmtId="0" fontId="21" fillId="0" borderId="12" xfId="0" applyFont="1" applyBorder="1"/>
    <xf numFmtId="0" fontId="21" fillId="0" borderId="27" xfId="0" applyFont="1" applyBorder="1"/>
    <xf numFmtId="0" fontId="21" fillId="0" borderId="37" xfId="0" applyFont="1" applyBorder="1"/>
    <xf numFmtId="0" fontId="3" fillId="0" borderId="0" xfId="0" applyFont="1"/>
    <xf numFmtId="0" fontId="11" fillId="0" borderId="0" xfId="0" applyFont="1"/>
    <xf numFmtId="0" fontId="10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2" fillId="8" borderId="3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/>
    </xf>
    <xf numFmtId="0" fontId="15" fillId="6" borderId="36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22" fillId="9" borderId="7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2" fillId="10" borderId="7" xfId="0" applyFont="1" applyFill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2" borderId="6" xfId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3" fillId="0" borderId="2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7" fillId="5" borderId="28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0" fontId="17" fillId="5" borderId="29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center"/>
    </xf>
    <xf numFmtId="0" fontId="18" fillId="5" borderId="30" xfId="0" applyFont="1" applyFill="1" applyBorder="1" applyAlignment="1">
      <alignment horizontal="center"/>
    </xf>
    <xf numFmtId="0" fontId="27" fillId="0" borderId="41" xfId="0" applyFont="1" applyBorder="1" applyAlignment="1">
      <alignment horizontal="center" vertical="center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6;&#1082;&#1091;&#1084;&#1077;&#1085;&#1090;&#1099;\&#1060;&#1072;&#1081;&#1083;&#1099;\&#1055;&#1088;&#1086;&#1077;&#1082;&#1090;&#1099;\&#1056;&#1086;&#1073;&#1086;&#1092;&#1077;&#1089;&#1090;\&#1055;&#1086;&#1083;&#1080;&#1090;&#1077;&#1093;&#1085;&#1080;&#1095;&#1077;&#1089;&#1082;&#1072;&#1103;%20&#1086;&#1083;&#1080;&#1084;&#1087;&#1080;&#1072;&#1076;&#1072;%20%202022.%20&#1054;&#1094;&#1077;&#1085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руирование DNA"/>
      <sheetName val="Конструирование AK "/>
      <sheetName val="Электроника DNA"/>
      <sheetName val="Электроника АК"/>
      <sheetName val="Программирование DNA"/>
      <sheetName val="Программирование AK"/>
      <sheetName val="Общее задание DNA"/>
      <sheetName val="Общее задание AK"/>
      <sheetName val="Общий итог по всем командам"/>
    </sheetNames>
    <sheetDataSet>
      <sheetData sheetId="0">
        <row r="12">
          <cell r="B12">
            <v>66.666666666666671</v>
          </cell>
        </row>
        <row r="19">
          <cell r="B19">
            <v>70</v>
          </cell>
        </row>
        <row r="26">
          <cell r="B26">
            <v>20</v>
          </cell>
        </row>
        <row r="33">
          <cell r="B33">
            <v>35.333333333333336</v>
          </cell>
        </row>
        <row r="40">
          <cell r="B40">
            <v>68.666666666666671</v>
          </cell>
        </row>
      </sheetData>
      <sheetData sheetId="1">
        <row r="12">
          <cell r="B12">
            <v>65</v>
          </cell>
        </row>
        <row r="19">
          <cell r="B19">
            <v>54.666666666666664</v>
          </cell>
        </row>
        <row r="26">
          <cell r="B26">
            <v>54.666666666666664</v>
          </cell>
        </row>
        <row r="33">
          <cell r="B33">
            <v>24</v>
          </cell>
        </row>
        <row r="40">
          <cell r="B40">
            <v>58.333333333333336</v>
          </cell>
        </row>
        <row r="47">
          <cell r="B47">
            <v>49.333333333333336</v>
          </cell>
        </row>
        <row r="54">
          <cell r="B54">
            <v>35</v>
          </cell>
        </row>
      </sheetData>
      <sheetData sheetId="2">
        <row r="12">
          <cell r="B12">
            <v>73</v>
          </cell>
        </row>
        <row r="19">
          <cell r="B19">
            <v>94</v>
          </cell>
        </row>
        <row r="26">
          <cell r="B26">
            <v>37.666666666666664</v>
          </cell>
        </row>
        <row r="33">
          <cell r="B33">
            <v>12</v>
          </cell>
        </row>
        <row r="40">
          <cell r="B40">
            <v>61.333333333333336</v>
          </cell>
        </row>
      </sheetData>
      <sheetData sheetId="3">
        <row r="12">
          <cell r="B12">
            <v>80.666666666666671</v>
          </cell>
        </row>
        <row r="19">
          <cell r="B19">
            <v>59</v>
          </cell>
        </row>
        <row r="26">
          <cell r="B26">
            <v>97</v>
          </cell>
        </row>
        <row r="33">
          <cell r="B33">
            <v>21</v>
          </cell>
        </row>
        <row r="40">
          <cell r="B40">
            <v>74</v>
          </cell>
        </row>
        <row r="47">
          <cell r="B47">
            <v>56.333333333333336</v>
          </cell>
        </row>
        <row r="54">
          <cell r="B54">
            <v>48.666666666666664</v>
          </cell>
        </row>
      </sheetData>
      <sheetData sheetId="4">
        <row r="12">
          <cell r="B12">
            <v>74.666666666666671</v>
          </cell>
        </row>
        <row r="19">
          <cell r="B19">
            <v>59.333333333333336</v>
          </cell>
        </row>
        <row r="26">
          <cell r="B26">
            <v>1.6666666666666667</v>
          </cell>
        </row>
        <row r="33">
          <cell r="B33">
            <v>38</v>
          </cell>
        </row>
        <row r="40">
          <cell r="B40">
            <v>91.333333333333329</v>
          </cell>
        </row>
      </sheetData>
      <sheetData sheetId="5">
        <row r="12">
          <cell r="B12">
            <v>70.333333333333329</v>
          </cell>
        </row>
        <row r="19">
          <cell r="B19">
            <v>42</v>
          </cell>
        </row>
        <row r="26">
          <cell r="B26">
            <v>86</v>
          </cell>
        </row>
        <row r="33">
          <cell r="B33">
            <v>20.666666666666668</v>
          </cell>
        </row>
        <row r="40">
          <cell r="B40">
            <v>45.666666666666664</v>
          </cell>
        </row>
        <row r="47">
          <cell r="B47">
            <v>37</v>
          </cell>
        </row>
        <row r="54">
          <cell r="B54">
            <v>31</v>
          </cell>
        </row>
      </sheetData>
      <sheetData sheetId="6">
        <row r="12">
          <cell r="B12">
            <v>36.666666666666671</v>
          </cell>
        </row>
        <row r="19">
          <cell r="B19">
            <v>23.555555555555557</v>
          </cell>
        </row>
        <row r="26">
          <cell r="B26">
            <v>0</v>
          </cell>
        </row>
        <row r="33">
          <cell r="B33">
            <v>0</v>
          </cell>
        </row>
        <row r="40">
          <cell r="B40">
            <v>27</v>
          </cell>
        </row>
      </sheetData>
      <sheetData sheetId="7">
        <row r="12">
          <cell r="B12">
            <v>37.444444444444443</v>
          </cell>
        </row>
        <row r="19">
          <cell r="B19">
            <v>0</v>
          </cell>
        </row>
        <row r="26">
          <cell r="B26">
            <v>9.6666666666666679</v>
          </cell>
        </row>
        <row r="33">
          <cell r="B33">
            <v>0</v>
          </cell>
        </row>
        <row r="40">
          <cell r="B40">
            <v>19.555555555555557</v>
          </cell>
        </row>
        <row r="47">
          <cell r="B47">
            <v>0</v>
          </cell>
        </row>
        <row r="54">
          <cell r="B54">
            <v>10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workbookViewId="0">
      <selection activeCell="L9" sqref="L9"/>
    </sheetView>
  </sheetViews>
  <sheetFormatPr defaultRowHeight="15"/>
  <cols>
    <col min="1" max="1" width="6.5703125" bestFit="1" customWidth="1"/>
    <col min="2" max="2" width="15.85546875" bestFit="1" customWidth="1"/>
    <col min="4" max="4" width="6.5703125" bestFit="1" customWidth="1"/>
    <col min="5" max="5" width="32.28515625" bestFit="1" customWidth="1"/>
    <col min="8" max="8" width="6.5703125" bestFit="1" customWidth="1"/>
    <col min="9" max="9" width="23.42578125" bestFit="1" customWidth="1"/>
    <col min="11" max="11" width="9.140625" customWidth="1"/>
    <col min="12" max="12" width="23" customWidth="1"/>
  </cols>
  <sheetData>
    <row r="1" spans="1:12">
      <c r="A1" s="157" t="s">
        <v>230</v>
      </c>
      <c r="B1" s="157"/>
      <c r="C1" s="109"/>
      <c r="D1" s="158" t="s">
        <v>231</v>
      </c>
      <c r="E1" s="159"/>
      <c r="F1" s="137"/>
      <c r="G1" s="109"/>
      <c r="H1" s="157" t="s">
        <v>232</v>
      </c>
      <c r="I1" s="157"/>
      <c r="K1" s="151" t="s">
        <v>243</v>
      </c>
      <c r="L1" s="152"/>
    </row>
    <row r="2" spans="1:12">
      <c r="K2" s="139" t="s">
        <v>233</v>
      </c>
      <c r="L2" s="139" t="s">
        <v>5</v>
      </c>
    </row>
    <row r="3" spans="1:12">
      <c r="A3" s="155" t="s">
        <v>237</v>
      </c>
      <c r="B3" s="155"/>
      <c r="D3" s="156" t="s">
        <v>241</v>
      </c>
      <c r="E3" s="156"/>
      <c r="H3" s="155" t="s">
        <v>236</v>
      </c>
      <c r="I3" s="155"/>
      <c r="K3" s="138">
        <v>1</v>
      </c>
      <c r="L3" s="139" t="s">
        <v>235</v>
      </c>
    </row>
    <row r="4" spans="1:12">
      <c r="A4" s="138" t="s">
        <v>233</v>
      </c>
      <c r="B4" s="138" t="s">
        <v>5</v>
      </c>
      <c r="D4" s="138" t="s">
        <v>233</v>
      </c>
      <c r="E4" s="138" t="s">
        <v>5</v>
      </c>
      <c r="H4" s="138" t="s">
        <v>233</v>
      </c>
      <c r="I4" s="138" t="s">
        <v>5</v>
      </c>
      <c r="K4" s="138">
        <v>2</v>
      </c>
      <c r="L4" s="139" t="s">
        <v>266</v>
      </c>
    </row>
    <row r="5" spans="1:12">
      <c r="A5" s="138">
        <v>1</v>
      </c>
      <c r="B5" s="138" t="s">
        <v>11</v>
      </c>
      <c r="D5" s="138">
        <v>1</v>
      </c>
      <c r="E5" s="138" t="s">
        <v>146</v>
      </c>
      <c r="H5" s="138">
        <v>1</v>
      </c>
      <c r="I5" s="138" t="s">
        <v>207</v>
      </c>
      <c r="K5" s="138">
        <v>3</v>
      </c>
      <c r="L5" s="139" t="s">
        <v>256</v>
      </c>
    </row>
    <row r="6" spans="1:12">
      <c r="A6" s="138">
        <v>2</v>
      </c>
      <c r="B6" s="138" t="s">
        <v>76</v>
      </c>
      <c r="D6" s="138">
        <v>2</v>
      </c>
      <c r="E6" s="138" t="s">
        <v>138</v>
      </c>
      <c r="H6" s="138">
        <v>1</v>
      </c>
      <c r="I6" s="138" t="s">
        <v>189</v>
      </c>
    </row>
    <row r="7" spans="1:12">
      <c r="A7" s="138">
        <v>3</v>
      </c>
      <c r="B7" s="138" t="s">
        <v>46</v>
      </c>
      <c r="D7" s="138">
        <v>3</v>
      </c>
      <c r="E7" s="138" t="s">
        <v>142</v>
      </c>
      <c r="H7" s="138">
        <v>3</v>
      </c>
      <c r="I7" s="138" t="s">
        <v>203</v>
      </c>
    </row>
    <row r="9" spans="1:12">
      <c r="A9" s="155" t="s">
        <v>238</v>
      </c>
      <c r="B9" s="155"/>
      <c r="D9" s="156" t="s">
        <v>242</v>
      </c>
      <c r="E9" s="156"/>
    </row>
    <row r="10" spans="1:12">
      <c r="A10" s="138" t="s">
        <v>233</v>
      </c>
      <c r="B10" s="138" t="s">
        <v>5</v>
      </c>
      <c r="D10" s="138" t="s">
        <v>233</v>
      </c>
      <c r="E10" s="138" t="s">
        <v>234</v>
      </c>
      <c r="H10" s="155" t="s">
        <v>244</v>
      </c>
      <c r="I10" s="155"/>
    </row>
    <row r="11" spans="1:12">
      <c r="A11" s="138">
        <v>1</v>
      </c>
      <c r="B11" s="138" t="s">
        <v>18</v>
      </c>
      <c r="D11" s="138">
        <v>1</v>
      </c>
      <c r="E11" s="138" t="s">
        <v>159</v>
      </c>
      <c r="H11" s="147" t="s">
        <v>234</v>
      </c>
      <c r="I11" s="148"/>
    </row>
    <row r="12" spans="1:12">
      <c r="A12" s="138">
        <v>2</v>
      </c>
      <c r="B12" s="138" t="s">
        <v>9</v>
      </c>
      <c r="D12" s="138">
        <v>2</v>
      </c>
      <c r="E12" s="138" t="s">
        <v>160</v>
      </c>
      <c r="H12" s="147" t="s">
        <v>247</v>
      </c>
      <c r="I12" s="148"/>
    </row>
    <row r="13" spans="1:12">
      <c r="A13" s="138">
        <v>3</v>
      </c>
      <c r="B13" s="138" t="s">
        <v>24</v>
      </c>
      <c r="D13" s="138">
        <v>3</v>
      </c>
      <c r="E13" s="138" t="s">
        <v>161</v>
      </c>
      <c r="H13" s="140"/>
      <c r="I13" s="140"/>
    </row>
    <row r="15" spans="1:12">
      <c r="A15" s="155" t="s">
        <v>239</v>
      </c>
      <c r="B15" s="155"/>
    </row>
    <row r="16" spans="1:12">
      <c r="A16" s="138" t="s">
        <v>233</v>
      </c>
      <c r="B16" s="138" t="s">
        <v>5</v>
      </c>
      <c r="H16" s="154" t="s">
        <v>245</v>
      </c>
      <c r="I16" s="154"/>
    </row>
    <row r="17" spans="1:9">
      <c r="A17" s="138">
        <v>1</v>
      </c>
      <c r="B17" s="138" t="s">
        <v>111</v>
      </c>
      <c r="H17" s="147" t="s">
        <v>234</v>
      </c>
      <c r="I17" s="148"/>
    </row>
    <row r="18" spans="1:9" ht="28.5" customHeight="1">
      <c r="A18" s="138">
        <v>2</v>
      </c>
      <c r="B18" s="138" t="s">
        <v>113</v>
      </c>
      <c r="H18" s="149" t="s">
        <v>248</v>
      </c>
      <c r="I18" s="150"/>
    </row>
    <row r="19" spans="1:9">
      <c r="A19" s="154">
        <v>3</v>
      </c>
      <c r="B19" s="153" t="s">
        <v>108</v>
      </c>
      <c r="H19" s="140"/>
      <c r="I19" s="140"/>
    </row>
    <row r="20" spans="1:9">
      <c r="A20" s="154"/>
      <c r="B20" s="153"/>
      <c r="H20" s="140"/>
      <c r="I20" s="141"/>
    </row>
    <row r="22" spans="1:9">
      <c r="A22" s="155" t="s">
        <v>240</v>
      </c>
      <c r="B22" s="155"/>
      <c r="H22" s="155" t="s">
        <v>246</v>
      </c>
      <c r="I22" s="155"/>
    </row>
    <row r="23" spans="1:9">
      <c r="A23" s="138" t="s">
        <v>233</v>
      </c>
      <c r="B23" s="138" t="s">
        <v>5</v>
      </c>
      <c r="H23" s="147" t="s">
        <v>234</v>
      </c>
      <c r="I23" s="148"/>
    </row>
    <row r="24" spans="1:9" ht="30.75" customHeight="1">
      <c r="A24" s="138">
        <v>1</v>
      </c>
      <c r="B24" s="138" t="s">
        <v>118</v>
      </c>
      <c r="H24" s="149" t="s">
        <v>249</v>
      </c>
      <c r="I24" s="150"/>
    </row>
    <row r="25" spans="1:9">
      <c r="A25" s="138">
        <v>2</v>
      </c>
      <c r="B25" s="138" t="s">
        <v>121</v>
      </c>
      <c r="H25" s="140"/>
      <c r="I25" s="140"/>
    </row>
    <row r="26" spans="1:9">
      <c r="A26" s="138">
        <v>3</v>
      </c>
      <c r="B26" s="138" t="s">
        <v>111</v>
      </c>
      <c r="H26" s="140"/>
      <c r="I26" s="140"/>
    </row>
    <row r="27" spans="1:9">
      <c r="A27" s="140"/>
      <c r="B27" s="140"/>
    </row>
  </sheetData>
  <mergeCells count="22">
    <mergeCell ref="H16:I16"/>
    <mergeCell ref="D1:E1"/>
    <mergeCell ref="H1:I1"/>
    <mergeCell ref="A3:B3"/>
    <mergeCell ref="H10:I10"/>
    <mergeCell ref="A9:B9"/>
    <mergeCell ref="H23:I23"/>
    <mergeCell ref="H24:I24"/>
    <mergeCell ref="K1:L1"/>
    <mergeCell ref="B19:B20"/>
    <mergeCell ref="A19:A20"/>
    <mergeCell ref="H11:I11"/>
    <mergeCell ref="H12:I12"/>
    <mergeCell ref="H17:I17"/>
    <mergeCell ref="H18:I18"/>
    <mergeCell ref="A15:B15"/>
    <mergeCell ref="H22:I22"/>
    <mergeCell ref="A22:B22"/>
    <mergeCell ref="H3:I3"/>
    <mergeCell ref="D3:E3"/>
    <mergeCell ref="D9:E9"/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5E0D5-AE33-46EA-9AE5-2D6ACF5C2C54}">
  <dimension ref="A1:N35"/>
  <sheetViews>
    <sheetView zoomScale="70" zoomScaleNormal="70" workbookViewId="0">
      <selection activeCell="M34" sqref="M32:M34"/>
    </sheetView>
  </sheetViews>
  <sheetFormatPr defaultRowHeight="15"/>
  <cols>
    <col min="1" max="1" width="25.42578125" customWidth="1"/>
    <col min="2" max="2" width="24" customWidth="1"/>
    <col min="7" max="7" width="9.140625" customWidth="1"/>
    <col min="8" max="8" width="21.42578125" customWidth="1"/>
    <col min="12" max="12" width="17.5703125" customWidth="1"/>
    <col min="13" max="13" width="32.5703125" customWidth="1"/>
    <col min="14" max="14" width="34.85546875" customWidth="1"/>
  </cols>
  <sheetData>
    <row r="1" spans="1:14" ht="21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75" thickBot="1">
      <c r="A2" s="162" t="s">
        <v>0</v>
      </c>
      <c r="B2" s="163"/>
      <c r="C2" s="163"/>
      <c r="D2" s="163"/>
      <c r="E2" s="163"/>
      <c r="F2" s="163"/>
      <c r="G2" s="163"/>
      <c r="H2" s="163"/>
      <c r="I2" s="164"/>
      <c r="J2" s="1"/>
      <c r="K2" s="1"/>
      <c r="L2" s="2" t="s">
        <v>61</v>
      </c>
      <c r="M2" s="1"/>
      <c r="N2" s="1"/>
    </row>
    <row r="3" spans="1:14" ht="21.75" thickBot="1">
      <c r="A3" s="3" t="s">
        <v>4</v>
      </c>
      <c r="B3" s="4" t="s">
        <v>5</v>
      </c>
      <c r="C3" s="4">
        <v>1</v>
      </c>
      <c r="D3" s="4">
        <v>2</v>
      </c>
      <c r="E3" s="4">
        <v>3</v>
      </c>
      <c r="F3" s="4">
        <v>4</v>
      </c>
      <c r="G3" s="4">
        <v>5</v>
      </c>
      <c r="H3" s="4" t="s">
        <v>6</v>
      </c>
      <c r="I3" s="5" t="s">
        <v>7</v>
      </c>
      <c r="J3" s="1"/>
      <c r="K3" s="1"/>
      <c r="L3" s="1"/>
      <c r="M3" s="1"/>
      <c r="N3" s="1"/>
    </row>
    <row r="4" spans="1:14" ht="21">
      <c r="A4" s="3">
        <v>1</v>
      </c>
      <c r="B4" s="6" t="s">
        <v>62</v>
      </c>
      <c r="C4" s="7"/>
      <c r="D4" s="4" t="s">
        <v>19</v>
      </c>
      <c r="E4" s="4" t="s">
        <v>15</v>
      </c>
      <c r="F4" s="4" t="s">
        <v>19</v>
      </c>
      <c r="G4" s="4" t="s">
        <v>57</v>
      </c>
      <c r="H4" s="4" t="s">
        <v>38</v>
      </c>
      <c r="I4" s="8" t="s">
        <v>15</v>
      </c>
      <c r="J4" s="1"/>
      <c r="K4" s="1"/>
      <c r="L4" s="167" t="s">
        <v>63</v>
      </c>
      <c r="M4" s="9" t="s">
        <v>2</v>
      </c>
      <c r="N4" s="10" t="s">
        <v>3</v>
      </c>
    </row>
    <row r="5" spans="1:14" ht="21">
      <c r="A5" s="3">
        <v>2</v>
      </c>
      <c r="B5" s="11" t="s">
        <v>64</v>
      </c>
      <c r="C5" s="4" t="s">
        <v>57</v>
      </c>
      <c r="D5" s="7"/>
      <c r="E5" s="4" t="s">
        <v>57</v>
      </c>
      <c r="F5" s="4" t="s">
        <v>10</v>
      </c>
      <c r="G5" s="4" t="s">
        <v>10</v>
      </c>
      <c r="H5" s="4" t="s">
        <v>15</v>
      </c>
      <c r="I5" s="5" t="s">
        <v>27</v>
      </c>
      <c r="J5" s="1"/>
      <c r="K5" s="1"/>
      <c r="L5" s="168"/>
      <c r="M5" s="12" t="s">
        <v>65</v>
      </c>
      <c r="N5" s="13" t="s">
        <v>9</v>
      </c>
    </row>
    <row r="6" spans="1:14" ht="21">
      <c r="A6" s="3">
        <v>3</v>
      </c>
      <c r="B6" s="11" t="s">
        <v>66</v>
      </c>
      <c r="C6" s="4" t="s">
        <v>10</v>
      </c>
      <c r="D6" s="4" t="s">
        <v>19</v>
      </c>
      <c r="E6" s="7"/>
      <c r="F6" s="4" t="s">
        <v>15</v>
      </c>
      <c r="G6" s="4" t="s">
        <v>10</v>
      </c>
      <c r="H6" s="4" t="s">
        <v>67</v>
      </c>
      <c r="I6" s="5" t="s">
        <v>19</v>
      </c>
      <c r="J6" s="1"/>
      <c r="K6" s="1"/>
      <c r="L6" s="168"/>
      <c r="M6" s="12" t="s">
        <v>68</v>
      </c>
      <c r="N6" s="13" t="s">
        <v>46</v>
      </c>
    </row>
    <row r="7" spans="1:14" ht="21">
      <c r="A7" s="3">
        <v>4</v>
      </c>
      <c r="B7" s="12" t="s">
        <v>56</v>
      </c>
      <c r="C7" s="4" t="s">
        <v>57</v>
      </c>
      <c r="D7" s="4" t="s">
        <v>15</v>
      </c>
      <c r="E7" s="4" t="s">
        <v>10</v>
      </c>
      <c r="F7" s="7"/>
      <c r="G7" s="4" t="s">
        <v>10</v>
      </c>
      <c r="H7" s="4" t="s">
        <v>19</v>
      </c>
      <c r="I7" s="5" t="s">
        <v>22</v>
      </c>
      <c r="J7" s="1"/>
      <c r="K7" s="1"/>
      <c r="L7" s="168"/>
      <c r="M7" s="12" t="s">
        <v>69</v>
      </c>
      <c r="N7" s="13" t="s">
        <v>11</v>
      </c>
    </row>
    <row r="8" spans="1:14" ht="21.75" thickBot="1">
      <c r="A8" s="14">
        <v>5</v>
      </c>
      <c r="B8" s="15" t="s">
        <v>9</v>
      </c>
      <c r="C8" s="16" t="s">
        <v>19</v>
      </c>
      <c r="D8" s="16" t="s">
        <v>15</v>
      </c>
      <c r="E8" s="16" t="s">
        <v>15</v>
      </c>
      <c r="F8" s="16" t="s">
        <v>15</v>
      </c>
      <c r="G8" s="17"/>
      <c r="H8" s="16" t="s">
        <v>70</v>
      </c>
      <c r="I8" s="18" t="s">
        <v>10</v>
      </c>
      <c r="J8" s="1"/>
      <c r="K8" s="1"/>
      <c r="L8" s="168"/>
      <c r="M8" s="12" t="s">
        <v>71</v>
      </c>
      <c r="N8" s="13" t="s">
        <v>72</v>
      </c>
    </row>
    <row r="9" spans="1:14" ht="21">
      <c r="A9" s="19"/>
      <c r="B9" s="1"/>
      <c r="C9" s="19"/>
      <c r="D9" s="19"/>
      <c r="E9" s="19"/>
      <c r="F9" s="19"/>
      <c r="G9" s="19"/>
      <c r="H9" s="19"/>
      <c r="I9" s="19"/>
      <c r="J9" s="1"/>
      <c r="K9" s="1"/>
      <c r="L9" s="168"/>
      <c r="M9" s="12" t="s">
        <v>73</v>
      </c>
      <c r="N9" s="13" t="s">
        <v>34</v>
      </c>
    </row>
    <row r="10" spans="1:14" ht="21.75" thickBo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68"/>
      <c r="M10" s="12" t="s">
        <v>74</v>
      </c>
      <c r="N10" s="13" t="s">
        <v>14</v>
      </c>
    </row>
    <row r="11" spans="1:14" ht="21">
      <c r="A11" s="162" t="s">
        <v>32</v>
      </c>
      <c r="B11" s="163"/>
      <c r="C11" s="163"/>
      <c r="D11" s="163"/>
      <c r="E11" s="163"/>
      <c r="F11" s="163"/>
      <c r="G11" s="163"/>
      <c r="H11" s="163"/>
      <c r="I11" s="164"/>
      <c r="J11" s="1"/>
      <c r="K11" s="1"/>
      <c r="L11" s="168"/>
      <c r="M11" s="12" t="s">
        <v>75</v>
      </c>
      <c r="N11" s="13" t="s">
        <v>76</v>
      </c>
    </row>
    <row r="12" spans="1:14" ht="21.75" thickBot="1">
      <c r="A12" s="3" t="s">
        <v>4</v>
      </c>
      <c r="B12" s="4" t="s">
        <v>5</v>
      </c>
      <c r="C12" s="4">
        <v>1</v>
      </c>
      <c r="D12" s="4">
        <v>2</v>
      </c>
      <c r="E12" s="4">
        <v>3</v>
      </c>
      <c r="F12" s="4">
        <v>4</v>
      </c>
      <c r="G12" s="4">
        <v>5</v>
      </c>
      <c r="H12" s="4" t="s">
        <v>6</v>
      </c>
      <c r="I12" s="5" t="s">
        <v>7</v>
      </c>
      <c r="J12" s="1"/>
      <c r="K12" s="1"/>
      <c r="L12" s="169"/>
      <c r="M12" s="20" t="s">
        <v>77</v>
      </c>
      <c r="N12" s="21" t="s">
        <v>78</v>
      </c>
    </row>
    <row r="13" spans="1:14" ht="21.75" thickBot="1">
      <c r="A13" s="3">
        <v>1</v>
      </c>
      <c r="B13" s="6" t="s">
        <v>79</v>
      </c>
      <c r="C13" s="7"/>
      <c r="D13" s="4" t="s">
        <v>19</v>
      </c>
      <c r="E13" s="4" t="s">
        <v>10</v>
      </c>
      <c r="F13" s="4" t="s">
        <v>57</v>
      </c>
      <c r="G13" s="4" t="s">
        <v>19</v>
      </c>
      <c r="H13" s="4" t="s">
        <v>67</v>
      </c>
      <c r="I13" s="8" t="s">
        <v>15</v>
      </c>
      <c r="J13" s="1"/>
      <c r="K13" s="1"/>
      <c r="L13" s="1"/>
      <c r="M13" s="1"/>
      <c r="N13" s="1"/>
    </row>
    <row r="14" spans="1:14" ht="21">
      <c r="A14" s="3">
        <v>2</v>
      </c>
      <c r="B14" s="11" t="s">
        <v>80</v>
      </c>
      <c r="C14" s="4" t="s">
        <v>57</v>
      </c>
      <c r="D14" s="7"/>
      <c r="E14" s="4" t="s">
        <v>57</v>
      </c>
      <c r="F14" s="4" t="s">
        <v>57</v>
      </c>
      <c r="G14" s="4" t="s">
        <v>57</v>
      </c>
      <c r="H14" s="4" t="s">
        <v>57</v>
      </c>
      <c r="I14" s="5" t="s">
        <v>27</v>
      </c>
      <c r="J14" s="1"/>
      <c r="K14" s="1"/>
      <c r="L14" s="167" t="s">
        <v>1</v>
      </c>
      <c r="M14" s="9" t="s">
        <v>2</v>
      </c>
      <c r="N14" s="10" t="s">
        <v>3</v>
      </c>
    </row>
    <row r="15" spans="1:14" ht="21">
      <c r="A15" s="3">
        <v>3</v>
      </c>
      <c r="B15" s="11" t="s">
        <v>81</v>
      </c>
      <c r="C15" s="4" t="s">
        <v>57</v>
      </c>
      <c r="D15" s="4" t="s">
        <v>15</v>
      </c>
      <c r="E15" s="7"/>
      <c r="F15" s="4" t="s">
        <v>10</v>
      </c>
      <c r="G15" s="4" t="s">
        <v>57</v>
      </c>
      <c r="H15" s="4" t="s">
        <v>19</v>
      </c>
      <c r="I15" s="5" t="s">
        <v>22</v>
      </c>
      <c r="J15" s="1"/>
      <c r="K15" s="1"/>
      <c r="L15" s="168"/>
      <c r="M15" s="12" t="s">
        <v>82</v>
      </c>
      <c r="N15" s="13" t="s">
        <v>46</v>
      </c>
    </row>
    <row r="16" spans="1:14" ht="21">
      <c r="A16" s="3">
        <v>4</v>
      </c>
      <c r="B16" s="22" t="s">
        <v>46</v>
      </c>
      <c r="C16" s="4" t="s">
        <v>19</v>
      </c>
      <c r="D16" s="4" t="s">
        <v>19</v>
      </c>
      <c r="E16" s="4" t="s">
        <v>15</v>
      </c>
      <c r="F16" s="7"/>
      <c r="G16" s="4" t="s">
        <v>19</v>
      </c>
      <c r="H16" s="4" t="s">
        <v>12</v>
      </c>
      <c r="I16" s="8" t="s">
        <v>10</v>
      </c>
      <c r="J16" s="1"/>
      <c r="K16" s="1"/>
      <c r="L16" s="168"/>
      <c r="M16" s="12" t="s">
        <v>83</v>
      </c>
      <c r="N16" s="13" t="s">
        <v>11</v>
      </c>
    </row>
    <row r="17" spans="1:14" ht="21.75" thickBot="1">
      <c r="A17" s="14">
        <v>5</v>
      </c>
      <c r="B17" s="23" t="s">
        <v>84</v>
      </c>
      <c r="C17" s="16" t="s">
        <v>57</v>
      </c>
      <c r="D17" s="16" t="s">
        <v>19</v>
      </c>
      <c r="E17" s="16" t="s">
        <v>15</v>
      </c>
      <c r="F17" s="16" t="s">
        <v>57</v>
      </c>
      <c r="G17" s="17"/>
      <c r="H17" s="16" t="s">
        <v>27</v>
      </c>
      <c r="I17" s="24" t="s">
        <v>19</v>
      </c>
      <c r="J17" s="1"/>
      <c r="K17" s="1"/>
      <c r="L17" s="168"/>
      <c r="M17" s="12" t="s">
        <v>85</v>
      </c>
      <c r="N17" s="13" t="s">
        <v>14</v>
      </c>
    </row>
    <row r="18" spans="1:14" ht="21.75" thickBot="1">
      <c r="A18" s="19"/>
      <c r="B18" s="19"/>
      <c r="C18" s="19"/>
      <c r="D18" s="19"/>
      <c r="E18" s="19"/>
      <c r="F18" s="19"/>
      <c r="G18" s="19"/>
      <c r="H18" s="19"/>
      <c r="I18" s="19"/>
      <c r="J18" s="1"/>
      <c r="K18" s="1"/>
      <c r="L18" s="169"/>
      <c r="M18" s="20" t="s">
        <v>86</v>
      </c>
      <c r="N18" s="21" t="s">
        <v>76</v>
      </c>
    </row>
    <row r="19" spans="1:14" ht="21.75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21">
      <c r="A20" s="162" t="s">
        <v>44</v>
      </c>
      <c r="B20" s="163"/>
      <c r="C20" s="163"/>
      <c r="D20" s="163"/>
      <c r="E20" s="163"/>
      <c r="F20" s="163"/>
      <c r="G20" s="163"/>
      <c r="H20" s="163"/>
      <c r="I20" s="164"/>
      <c r="J20" s="1"/>
      <c r="K20" s="1"/>
      <c r="L20" s="167" t="s">
        <v>29</v>
      </c>
      <c r="M20" s="9" t="s">
        <v>2</v>
      </c>
      <c r="N20" s="10" t="s">
        <v>87</v>
      </c>
    </row>
    <row r="21" spans="1:14" ht="21">
      <c r="A21" s="3" t="s">
        <v>4</v>
      </c>
      <c r="B21" s="4" t="s">
        <v>5</v>
      </c>
      <c r="C21" s="4">
        <v>1</v>
      </c>
      <c r="D21" s="4">
        <v>2</v>
      </c>
      <c r="E21" s="4">
        <v>3</v>
      </c>
      <c r="F21" s="4">
        <v>4</v>
      </c>
      <c r="G21" s="4">
        <v>5</v>
      </c>
      <c r="H21" s="4" t="s">
        <v>6</v>
      </c>
      <c r="I21" s="5" t="s">
        <v>7</v>
      </c>
      <c r="J21" s="1"/>
      <c r="K21" s="1"/>
      <c r="L21" s="168"/>
      <c r="M21" s="12" t="s">
        <v>88</v>
      </c>
      <c r="N21" s="13" t="s">
        <v>11</v>
      </c>
    </row>
    <row r="22" spans="1:14" ht="21.75" thickBot="1">
      <c r="A22" s="3">
        <v>1</v>
      </c>
      <c r="B22" s="11" t="s">
        <v>89</v>
      </c>
      <c r="C22" s="7"/>
      <c r="D22" s="4" t="s">
        <v>57</v>
      </c>
      <c r="E22" s="4" t="s">
        <v>57</v>
      </c>
      <c r="F22" s="4" t="s">
        <v>57</v>
      </c>
      <c r="G22" s="4" t="s">
        <v>57</v>
      </c>
      <c r="H22" s="4" t="s">
        <v>57</v>
      </c>
      <c r="I22" s="5" t="s">
        <v>27</v>
      </c>
      <c r="J22" s="1"/>
      <c r="K22" s="1"/>
      <c r="L22" s="169"/>
      <c r="M22" s="20" t="s">
        <v>90</v>
      </c>
      <c r="N22" s="21" t="s">
        <v>76</v>
      </c>
    </row>
    <row r="23" spans="1:14" ht="21.75" thickBot="1">
      <c r="A23" s="3">
        <v>2</v>
      </c>
      <c r="B23" s="6" t="s">
        <v>24</v>
      </c>
      <c r="C23" s="4" t="s">
        <v>19</v>
      </c>
      <c r="D23" s="7"/>
      <c r="E23" s="4" t="s">
        <v>19</v>
      </c>
      <c r="F23" s="4" t="s">
        <v>57</v>
      </c>
      <c r="G23" s="4" t="s">
        <v>19</v>
      </c>
      <c r="H23" s="4" t="s">
        <v>70</v>
      </c>
      <c r="I23" s="8" t="s">
        <v>15</v>
      </c>
      <c r="J23" s="1"/>
      <c r="K23" s="1"/>
      <c r="L23" s="1"/>
      <c r="M23" s="1"/>
      <c r="N23" s="1"/>
    </row>
    <row r="24" spans="1:14" ht="21">
      <c r="A24" s="3">
        <v>3</v>
      </c>
      <c r="B24" s="11" t="s">
        <v>91</v>
      </c>
      <c r="C24" s="4" t="s">
        <v>19</v>
      </c>
      <c r="D24" s="4" t="s">
        <v>57</v>
      </c>
      <c r="E24" s="7"/>
      <c r="F24" s="4" t="s">
        <v>57</v>
      </c>
      <c r="G24" s="4" t="s">
        <v>15</v>
      </c>
      <c r="H24" s="4" t="s">
        <v>27</v>
      </c>
      <c r="I24" s="5" t="s">
        <v>19</v>
      </c>
      <c r="J24" s="1"/>
      <c r="K24" s="1"/>
      <c r="L24" s="160" t="s">
        <v>33</v>
      </c>
      <c r="M24" s="9" t="s">
        <v>2</v>
      </c>
      <c r="N24" s="10" t="s">
        <v>87</v>
      </c>
    </row>
    <row r="25" spans="1:14" ht="21.75" thickBot="1">
      <c r="A25" s="3">
        <v>4</v>
      </c>
      <c r="B25" s="6" t="s">
        <v>11</v>
      </c>
      <c r="C25" s="4" t="s">
        <v>19</v>
      </c>
      <c r="D25" s="4" t="s">
        <v>19</v>
      </c>
      <c r="E25" s="4" t="s">
        <v>19</v>
      </c>
      <c r="F25" s="7"/>
      <c r="G25" s="4" t="s">
        <v>19</v>
      </c>
      <c r="H25" s="4" t="s">
        <v>92</v>
      </c>
      <c r="I25" s="8" t="s">
        <v>10</v>
      </c>
      <c r="J25" s="1"/>
      <c r="K25" s="1"/>
      <c r="L25" s="161"/>
      <c r="M25" s="20" t="s">
        <v>93</v>
      </c>
      <c r="N25" s="21" t="s">
        <v>46</v>
      </c>
    </row>
    <row r="26" spans="1:14" ht="21.75" thickBot="1">
      <c r="A26" s="14">
        <v>5</v>
      </c>
      <c r="B26" s="23" t="s">
        <v>94</v>
      </c>
      <c r="C26" s="16" t="s">
        <v>19</v>
      </c>
      <c r="D26" s="16" t="s">
        <v>57</v>
      </c>
      <c r="E26" s="16" t="s">
        <v>10</v>
      </c>
      <c r="F26" s="16" t="s">
        <v>57</v>
      </c>
      <c r="G26" s="17"/>
      <c r="H26" s="16" t="s">
        <v>22</v>
      </c>
      <c r="I26" s="24" t="s">
        <v>22</v>
      </c>
      <c r="J26" s="1"/>
      <c r="K26" s="1"/>
      <c r="L26" s="25"/>
      <c r="M26" s="1"/>
      <c r="N26" s="1"/>
    </row>
    <row r="27" spans="1:14" ht="21">
      <c r="A27" s="19"/>
      <c r="B27" s="19"/>
      <c r="C27" s="19"/>
      <c r="D27" s="19"/>
      <c r="E27" s="19"/>
      <c r="F27" s="19"/>
      <c r="G27" s="19"/>
      <c r="H27" s="19"/>
      <c r="I27" s="19"/>
      <c r="J27" s="1"/>
      <c r="K27" s="1"/>
      <c r="L27" s="160" t="s">
        <v>39</v>
      </c>
      <c r="M27" s="9" t="s">
        <v>2</v>
      </c>
      <c r="N27" s="10" t="s">
        <v>87</v>
      </c>
    </row>
    <row r="28" spans="1:14" ht="21.75" thickBo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61"/>
      <c r="M28" s="20" t="s">
        <v>95</v>
      </c>
      <c r="N28" s="21" t="s">
        <v>11</v>
      </c>
    </row>
    <row r="29" spans="1:14" ht="21.75" thickBot="1">
      <c r="A29" s="162" t="s">
        <v>53</v>
      </c>
      <c r="B29" s="163"/>
      <c r="C29" s="163"/>
      <c r="D29" s="163"/>
      <c r="E29" s="163"/>
      <c r="F29" s="163"/>
      <c r="G29" s="163"/>
      <c r="H29" s="163"/>
      <c r="I29" s="164"/>
      <c r="J29" s="1"/>
      <c r="K29" s="1"/>
      <c r="L29" s="1"/>
      <c r="M29" s="1"/>
      <c r="N29" s="1"/>
    </row>
    <row r="30" spans="1:14" ht="21">
      <c r="A30" s="3" t="s">
        <v>4</v>
      </c>
      <c r="B30" s="4" t="s">
        <v>5</v>
      </c>
      <c r="C30" s="4">
        <v>1</v>
      </c>
      <c r="D30" s="4">
        <v>2</v>
      </c>
      <c r="E30" s="4">
        <v>3</v>
      </c>
      <c r="F30" s="4">
        <v>4</v>
      </c>
      <c r="G30" s="4">
        <v>5</v>
      </c>
      <c r="H30" s="4" t="s">
        <v>6</v>
      </c>
      <c r="I30" s="5" t="s">
        <v>7</v>
      </c>
      <c r="J30" s="1"/>
      <c r="K30" s="1"/>
      <c r="L30" s="165" t="s">
        <v>45</v>
      </c>
      <c r="M30" s="166"/>
      <c r="N30" s="1"/>
    </row>
    <row r="31" spans="1:14" ht="21">
      <c r="A31" s="3">
        <v>1</v>
      </c>
      <c r="B31" s="11" t="s">
        <v>96</v>
      </c>
      <c r="C31" s="7"/>
      <c r="D31" s="4" t="s">
        <v>57</v>
      </c>
      <c r="E31" s="4" t="s">
        <v>10</v>
      </c>
      <c r="F31" s="4" t="s">
        <v>57</v>
      </c>
      <c r="G31" s="4" t="s">
        <v>57</v>
      </c>
      <c r="H31" s="4" t="s">
        <v>10</v>
      </c>
      <c r="I31" s="5" t="s">
        <v>22</v>
      </c>
      <c r="J31" s="1"/>
      <c r="K31" s="1"/>
      <c r="L31" s="26" t="s">
        <v>7</v>
      </c>
      <c r="M31" s="27" t="s">
        <v>5</v>
      </c>
      <c r="N31" s="1"/>
    </row>
    <row r="32" spans="1:14" ht="21">
      <c r="A32" s="3">
        <v>2</v>
      </c>
      <c r="B32" s="28" t="s">
        <v>97</v>
      </c>
      <c r="C32" s="4" t="s">
        <v>19</v>
      </c>
      <c r="D32" s="7"/>
      <c r="E32" s="4" t="s">
        <v>15</v>
      </c>
      <c r="F32" s="4" t="s">
        <v>15</v>
      </c>
      <c r="G32" s="4" t="s">
        <v>10</v>
      </c>
      <c r="H32" s="4" t="s">
        <v>38</v>
      </c>
      <c r="I32" s="8" t="s">
        <v>15</v>
      </c>
      <c r="J32" s="1"/>
      <c r="K32" s="1"/>
      <c r="L32" s="29">
        <v>1</v>
      </c>
      <c r="M32" s="30" t="s">
        <v>11</v>
      </c>
      <c r="N32" s="1"/>
    </row>
    <row r="33" spans="1:14" ht="21">
      <c r="A33" s="3">
        <v>3</v>
      </c>
      <c r="B33" s="11" t="s">
        <v>98</v>
      </c>
      <c r="C33" s="4" t="s">
        <v>15</v>
      </c>
      <c r="D33" s="4" t="s">
        <v>10</v>
      </c>
      <c r="E33" s="7"/>
      <c r="F33" s="4" t="s">
        <v>15</v>
      </c>
      <c r="G33" s="4" t="s">
        <v>57</v>
      </c>
      <c r="H33" s="4" t="s">
        <v>27</v>
      </c>
      <c r="I33" s="5" t="s">
        <v>19</v>
      </c>
      <c r="J33" s="1"/>
      <c r="K33" s="1"/>
      <c r="L33" s="29">
        <v>2</v>
      </c>
      <c r="M33" s="30" t="s">
        <v>76</v>
      </c>
      <c r="N33" s="1"/>
    </row>
    <row r="34" spans="1:14" ht="21.75" thickBot="1">
      <c r="A34" s="3">
        <v>4</v>
      </c>
      <c r="B34" s="11" t="s">
        <v>99</v>
      </c>
      <c r="C34" s="4" t="s">
        <v>19</v>
      </c>
      <c r="D34" s="4" t="s">
        <v>10</v>
      </c>
      <c r="E34" s="4" t="s">
        <v>10</v>
      </c>
      <c r="F34" s="7"/>
      <c r="G34" s="4" t="s">
        <v>57</v>
      </c>
      <c r="H34" s="4" t="s">
        <v>27</v>
      </c>
      <c r="I34" s="5" t="s">
        <v>19</v>
      </c>
      <c r="J34" s="1"/>
      <c r="K34" s="1"/>
      <c r="L34" s="31">
        <v>3</v>
      </c>
      <c r="M34" s="32" t="s">
        <v>46</v>
      </c>
      <c r="N34" s="1"/>
    </row>
    <row r="35" spans="1:14" ht="21.75" thickBot="1">
      <c r="A35" s="14">
        <v>5</v>
      </c>
      <c r="B35" s="33" t="s">
        <v>72</v>
      </c>
      <c r="C35" s="16" t="s">
        <v>19</v>
      </c>
      <c r="D35" s="16" t="s">
        <v>15</v>
      </c>
      <c r="E35" s="16" t="s">
        <v>19</v>
      </c>
      <c r="F35" s="16" t="s">
        <v>19</v>
      </c>
      <c r="G35" s="17"/>
      <c r="H35" s="16" t="s">
        <v>12</v>
      </c>
      <c r="I35" s="18" t="s">
        <v>10</v>
      </c>
      <c r="J35" s="1"/>
      <c r="K35" s="1"/>
      <c r="L35" s="1"/>
      <c r="M35" s="1"/>
      <c r="N35" s="1"/>
    </row>
  </sheetData>
  <mergeCells count="10">
    <mergeCell ref="L24:L25"/>
    <mergeCell ref="L27:L28"/>
    <mergeCell ref="A29:I29"/>
    <mergeCell ref="L30:M30"/>
    <mergeCell ref="A2:I2"/>
    <mergeCell ref="L4:L12"/>
    <mergeCell ref="A11:I11"/>
    <mergeCell ref="L14:L18"/>
    <mergeCell ref="A20:I20"/>
    <mergeCell ref="L20:L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12406-A6ED-4A69-B27A-528F17A537A6}">
  <dimension ref="A1:M33"/>
  <sheetViews>
    <sheetView zoomScale="70" zoomScaleNormal="70" workbookViewId="0">
      <selection activeCell="L20" sqref="L20:L22"/>
    </sheetView>
  </sheetViews>
  <sheetFormatPr defaultRowHeight="15"/>
  <cols>
    <col min="2" max="2" width="25.5703125" customWidth="1"/>
    <col min="8" max="8" width="22.85546875" customWidth="1"/>
    <col min="11" max="11" width="25.5703125" customWidth="1"/>
    <col min="12" max="12" width="35.85546875" customWidth="1"/>
    <col min="13" max="13" width="28.28515625" customWidth="1"/>
  </cols>
  <sheetData>
    <row r="1" spans="1:13" ht="21">
      <c r="A1" s="162" t="s">
        <v>0</v>
      </c>
      <c r="B1" s="163"/>
      <c r="C1" s="163"/>
      <c r="D1" s="163"/>
      <c r="E1" s="163"/>
      <c r="F1" s="163"/>
      <c r="G1" s="163"/>
      <c r="H1" s="163"/>
      <c r="I1" s="164"/>
      <c r="J1" s="19"/>
      <c r="K1" s="167" t="s">
        <v>1</v>
      </c>
      <c r="L1" s="34" t="s">
        <v>2</v>
      </c>
      <c r="M1" s="35" t="s">
        <v>3</v>
      </c>
    </row>
    <row r="2" spans="1:13" ht="21">
      <c r="A2" s="3" t="s">
        <v>4</v>
      </c>
      <c r="B2" s="4" t="s">
        <v>5</v>
      </c>
      <c r="C2" s="4">
        <v>1</v>
      </c>
      <c r="D2" s="4">
        <v>2</v>
      </c>
      <c r="E2" s="4">
        <v>3</v>
      </c>
      <c r="F2" s="4">
        <v>4</v>
      </c>
      <c r="G2" s="4">
        <v>5</v>
      </c>
      <c r="H2" s="4" t="s">
        <v>6</v>
      </c>
      <c r="I2" s="5" t="s">
        <v>7</v>
      </c>
      <c r="J2" s="19"/>
      <c r="K2" s="168"/>
      <c r="L2" s="4" t="s">
        <v>8</v>
      </c>
      <c r="M2" s="5" t="s">
        <v>9</v>
      </c>
    </row>
    <row r="3" spans="1:13" ht="21">
      <c r="A3" s="3">
        <v>1</v>
      </c>
      <c r="B3" s="36" t="s">
        <v>11</v>
      </c>
      <c r="C3" s="7"/>
      <c r="D3" s="4" t="s">
        <v>19</v>
      </c>
      <c r="E3" s="4" t="s">
        <v>19</v>
      </c>
      <c r="F3" s="4" t="s">
        <v>19</v>
      </c>
      <c r="G3" s="4" t="s">
        <v>15</v>
      </c>
      <c r="H3" s="4" t="s">
        <v>12</v>
      </c>
      <c r="I3" s="8" t="s">
        <v>10</v>
      </c>
      <c r="J3" s="19"/>
      <c r="K3" s="168"/>
      <c r="L3" s="4" t="s">
        <v>13</v>
      </c>
      <c r="M3" s="5" t="s">
        <v>14</v>
      </c>
    </row>
    <row r="4" spans="1:13" ht="21">
      <c r="A4" s="3">
        <v>2</v>
      </c>
      <c r="B4" s="36" t="s">
        <v>14</v>
      </c>
      <c r="C4" s="4" t="s">
        <v>57</v>
      </c>
      <c r="D4" s="7"/>
      <c r="E4" s="4" t="s">
        <v>19</v>
      </c>
      <c r="F4" s="4" t="s">
        <v>15</v>
      </c>
      <c r="G4" s="4" t="s">
        <v>100</v>
      </c>
      <c r="H4" s="4" t="s">
        <v>16</v>
      </c>
      <c r="I4" s="8" t="s">
        <v>15</v>
      </c>
      <c r="J4" s="19"/>
      <c r="K4" s="168"/>
      <c r="L4" s="4" t="s">
        <v>17</v>
      </c>
      <c r="M4" s="5" t="s">
        <v>18</v>
      </c>
    </row>
    <row r="5" spans="1:13" ht="21.75" thickBot="1">
      <c r="A5" s="3">
        <v>3</v>
      </c>
      <c r="B5" s="37" t="s">
        <v>20</v>
      </c>
      <c r="C5" s="4" t="s">
        <v>57</v>
      </c>
      <c r="D5" s="4" t="s">
        <v>57</v>
      </c>
      <c r="E5" s="7"/>
      <c r="F5" s="4" t="s">
        <v>57</v>
      </c>
      <c r="G5" s="4" t="s">
        <v>21</v>
      </c>
      <c r="H5" s="4" t="s">
        <v>21</v>
      </c>
      <c r="I5" s="5" t="s">
        <v>22</v>
      </c>
      <c r="J5" s="19"/>
      <c r="K5" s="169"/>
      <c r="L5" s="16" t="s">
        <v>23</v>
      </c>
      <c r="M5" s="24" t="s">
        <v>24</v>
      </c>
    </row>
    <row r="6" spans="1:13" ht="21.75" thickBot="1">
      <c r="A6" s="3">
        <v>4</v>
      </c>
      <c r="B6" s="37" t="s">
        <v>25</v>
      </c>
      <c r="C6" s="4" t="s">
        <v>57</v>
      </c>
      <c r="D6" s="4" t="s">
        <v>10</v>
      </c>
      <c r="E6" s="4" t="s">
        <v>19</v>
      </c>
      <c r="F6" s="7"/>
      <c r="G6" s="4" t="s">
        <v>101</v>
      </c>
      <c r="H6" s="4" t="s">
        <v>26</v>
      </c>
      <c r="I6" s="5" t="s">
        <v>19</v>
      </c>
      <c r="J6" s="19"/>
      <c r="K6" s="19"/>
      <c r="L6" s="19"/>
      <c r="M6" s="19"/>
    </row>
    <row r="7" spans="1:13" ht="21.75" thickBot="1">
      <c r="A7" s="14">
        <v>5</v>
      </c>
      <c r="B7" s="38" t="s">
        <v>28</v>
      </c>
      <c r="C7" s="16" t="s">
        <v>10</v>
      </c>
      <c r="D7" s="16" t="s">
        <v>21</v>
      </c>
      <c r="E7" s="16" t="s">
        <v>100</v>
      </c>
      <c r="F7" s="16" t="s">
        <v>101</v>
      </c>
      <c r="G7" s="17"/>
      <c r="H7" s="16" t="s">
        <v>26</v>
      </c>
      <c r="I7" s="24" t="s">
        <v>19</v>
      </c>
      <c r="J7" s="19"/>
      <c r="K7" s="167" t="s">
        <v>29</v>
      </c>
      <c r="L7" s="34" t="s">
        <v>2</v>
      </c>
      <c r="M7" s="35" t="s">
        <v>3</v>
      </c>
    </row>
    <row r="8" spans="1:13" ht="21">
      <c r="A8" s="19"/>
      <c r="B8" s="19"/>
      <c r="C8" s="19"/>
      <c r="D8" s="19"/>
      <c r="E8" s="19"/>
      <c r="F8" s="19"/>
      <c r="G8" s="19"/>
      <c r="H8" s="19"/>
      <c r="I8" s="19"/>
      <c r="J8" s="19"/>
      <c r="K8" s="168"/>
      <c r="L8" s="4" t="s">
        <v>30</v>
      </c>
      <c r="M8" s="5" t="s">
        <v>9</v>
      </c>
    </row>
    <row r="9" spans="1:13" ht="21.75" thickBot="1">
      <c r="A9" s="19"/>
      <c r="B9" s="19"/>
      <c r="C9" s="19"/>
      <c r="D9" s="19"/>
      <c r="E9" s="19"/>
      <c r="F9" s="19"/>
      <c r="G9" s="19"/>
      <c r="H9" s="19"/>
      <c r="I9" s="19"/>
      <c r="J9" s="19"/>
      <c r="K9" s="169"/>
      <c r="L9" s="16" t="s">
        <v>31</v>
      </c>
      <c r="M9" s="24" t="s">
        <v>18</v>
      </c>
    </row>
    <row r="10" spans="1:13" ht="21.75" thickBot="1">
      <c r="A10" s="162" t="s">
        <v>32</v>
      </c>
      <c r="B10" s="163"/>
      <c r="C10" s="163"/>
      <c r="D10" s="163"/>
      <c r="E10" s="163"/>
      <c r="F10" s="163"/>
      <c r="G10" s="163"/>
      <c r="H10" s="163"/>
      <c r="I10" s="164"/>
      <c r="J10" s="19"/>
      <c r="K10" s="19"/>
      <c r="L10" s="19"/>
      <c r="M10" s="19"/>
    </row>
    <row r="11" spans="1:13" ht="21">
      <c r="A11" s="3" t="s">
        <v>4</v>
      </c>
      <c r="B11" s="4" t="s">
        <v>5</v>
      </c>
      <c r="C11" s="4">
        <v>1</v>
      </c>
      <c r="D11" s="4">
        <v>2</v>
      </c>
      <c r="E11" s="4">
        <v>3</v>
      </c>
      <c r="F11" s="4">
        <v>4</v>
      </c>
      <c r="G11" s="4">
        <v>5</v>
      </c>
      <c r="H11" s="4" t="s">
        <v>6</v>
      </c>
      <c r="I11" s="5" t="s">
        <v>7</v>
      </c>
      <c r="J11" s="19"/>
      <c r="K11" s="160" t="s">
        <v>33</v>
      </c>
      <c r="L11" s="34" t="s">
        <v>2</v>
      </c>
      <c r="M11" s="35" t="s">
        <v>3</v>
      </c>
    </row>
    <row r="12" spans="1:13" ht="21.75" thickBot="1">
      <c r="A12" s="3">
        <v>1</v>
      </c>
      <c r="B12" s="37" t="s">
        <v>34</v>
      </c>
      <c r="C12" s="7"/>
      <c r="D12" s="4" t="s">
        <v>57</v>
      </c>
      <c r="E12" s="4" t="s">
        <v>57</v>
      </c>
      <c r="F12" s="4" t="s">
        <v>21</v>
      </c>
      <c r="G12" s="4" t="s">
        <v>57</v>
      </c>
      <c r="H12" s="4" t="s">
        <v>21</v>
      </c>
      <c r="I12" s="5" t="s">
        <v>27</v>
      </c>
      <c r="J12" s="19"/>
      <c r="K12" s="161"/>
      <c r="L12" s="16" t="s">
        <v>35</v>
      </c>
      <c r="M12" s="24" t="s">
        <v>24</v>
      </c>
    </row>
    <row r="13" spans="1:13" ht="21.75" thickBot="1">
      <c r="A13" s="3">
        <v>2</v>
      </c>
      <c r="B13" s="28" t="s">
        <v>9</v>
      </c>
      <c r="C13" s="4" t="s">
        <v>19</v>
      </c>
      <c r="D13" s="7"/>
      <c r="E13" s="4" t="s">
        <v>15</v>
      </c>
      <c r="F13" s="4" t="s">
        <v>10</v>
      </c>
      <c r="G13" s="4" t="s">
        <v>15</v>
      </c>
      <c r="H13" s="4" t="s">
        <v>36</v>
      </c>
      <c r="I13" s="8" t="s">
        <v>15</v>
      </c>
      <c r="J13" s="19"/>
      <c r="K13" s="39"/>
      <c r="L13" s="19"/>
      <c r="M13" s="19"/>
    </row>
    <row r="14" spans="1:13" ht="21">
      <c r="A14" s="3">
        <v>3</v>
      </c>
      <c r="B14" s="4" t="s">
        <v>37</v>
      </c>
      <c r="C14" s="4" t="s">
        <v>19</v>
      </c>
      <c r="D14" s="4" t="s">
        <v>10</v>
      </c>
      <c r="E14" s="7"/>
      <c r="F14" s="4" t="s">
        <v>10</v>
      </c>
      <c r="G14" s="4" t="s">
        <v>19</v>
      </c>
      <c r="H14" s="4" t="s">
        <v>38</v>
      </c>
      <c r="I14" s="5" t="s">
        <v>19</v>
      </c>
      <c r="J14" s="19"/>
      <c r="K14" s="170" t="s">
        <v>39</v>
      </c>
      <c r="L14" s="34" t="s">
        <v>2</v>
      </c>
      <c r="M14" s="35" t="s">
        <v>3</v>
      </c>
    </row>
    <row r="15" spans="1:13" ht="21.75" thickBot="1">
      <c r="A15" s="3">
        <v>4</v>
      </c>
      <c r="B15" s="28" t="s">
        <v>40</v>
      </c>
      <c r="C15" s="4" t="s">
        <v>100</v>
      </c>
      <c r="D15" s="4" t="s">
        <v>15</v>
      </c>
      <c r="E15" s="4" t="s">
        <v>15</v>
      </c>
      <c r="F15" s="7"/>
      <c r="G15" s="4" t="s">
        <v>15</v>
      </c>
      <c r="H15" s="4" t="s">
        <v>41</v>
      </c>
      <c r="I15" s="8" t="s">
        <v>10</v>
      </c>
      <c r="J15" s="19"/>
      <c r="K15" s="171"/>
      <c r="L15" s="16" t="s">
        <v>42</v>
      </c>
      <c r="M15" s="24" t="s">
        <v>18</v>
      </c>
    </row>
    <row r="16" spans="1:13" ht="21.75" thickBot="1">
      <c r="A16" s="14">
        <v>5</v>
      </c>
      <c r="B16" s="16" t="s">
        <v>43</v>
      </c>
      <c r="C16" s="16" t="s">
        <v>19</v>
      </c>
      <c r="D16" s="16" t="s">
        <v>10</v>
      </c>
      <c r="E16" s="16" t="s">
        <v>57</v>
      </c>
      <c r="F16" s="16" t="s">
        <v>10</v>
      </c>
      <c r="G16" s="17"/>
      <c r="H16" s="16" t="s">
        <v>27</v>
      </c>
      <c r="I16" s="24" t="s">
        <v>22</v>
      </c>
      <c r="J16" s="19"/>
      <c r="K16" s="19"/>
      <c r="L16" s="19"/>
      <c r="M16" s="19"/>
    </row>
    <row r="17" spans="1:13" ht="21.75" thickBo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 ht="21">
      <c r="A18" s="162" t="s">
        <v>44</v>
      </c>
      <c r="B18" s="163"/>
      <c r="C18" s="163"/>
      <c r="D18" s="163"/>
      <c r="E18" s="163"/>
      <c r="F18" s="163"/>
      <c r="G18" s="163"/>
      <c r="H18" s="163"/>
      <c r="I18" s="164"/>
      <c r="J18" s="19"/>
      <c r="K18" s="165" t="s">
        <v>45</v>
      </c>
      <c r="L18" s="166"/>
      <c r="M18" s="19"/>
    </row>
    <row r="19" spans="1:13" ht="21">
      <c r="A19" s="3" t="s">
        <v>4</v>
      </c>
      <c r="B19" s="4" t="s">
        <v>5</v>
      </c>
      <c r="C19" s="4">
        <v>1</v>
      </c>
      <c r="D19" s="4">
        <v>2</v>
      </c>
      <c r="E19" s="4">
        <v>3</v>
      </c>
      <c r="F19" s="4">
        <v>4</v>
      </c>
      <c r="G19" s="4">
        <v>5</v>
      </c>
      <c r="H19" s="4" t="s">
        <v>6</v>
      </c>
      <c r="I19" s="5" t="s">
        <v>7</v>
      </c>
      <c r="J19" s="19"/>
      <c r="K19" s="26" t="s">
        <v>7</v>
      </c>
      <c r="L19" s="27" t="s">
        <v>5</v>
      </c>
      <c r="M19" s="19"/>
    </row>
    <row r="20" spans="1:13" ht="21">
      <c r="A20" s="3">
        <v>1</v>
      </c>
      <c r="B20" s="4" t="s">
        <v>46</v>
      </c>
      <c r="C20" s="7"/>
      <c r="D20" s="4" t="s">
        <v>57</v>
      </c>
      <c r="E20" s="4" t="s">
        <v>15</v>
      </c>
      <c r="F20" s="4" t="s">
        <v>10</v>
      </c>
      <c r="G20" s="4" t="s">
        <v>10</v>
      </c>
      <c r="H20" s="4" t="s">
        <v>22</v>
      </c>
      <c r="I20" s="5" t="s">
        <v>22</v>
      </c>
      <c r="J20" s="19"/>
      <c r="K20" s="29">
        <v>1</v>
      </c>
      <c r="L20" s="30" t="s">
        <v>18</v>
      </c>
      <c r="M20" s="19"/>
    </row>
    <row r="21" spans="1:13" ht="21">
      <c r="A21" s="3">
        <v>2</v>
      </c>
      <c r="B21" s="36" t="s">
        <v>18</v>
      </c>
      <c r="C21" s="4" t="s">
        <v>19</v>
      </c>
      <c r="D21" s="7"/>
      <c r="E21" s="4" t="s">
        <v>100</v>
      </c>
      <c r="F21" s="4" t="s">
        <v>19</v>
      </c>
      <c r="G21" s="4" t="s">
        <v>19</v>
      </c>
      <c r="H21" s="4" t="s">
        <v>47</v>
      </c>
      <c r="I21" s="8" t="s">
        <v>10</v>
      </c>
      <c r="J21" s="19"/>
      <c r="K21" s="29">
        <v>2</v>
      </c>
      <c r="L21" s="30" t="s">
        <v>9</v>
      </c>
      <c r="M21" s="19"/>
    </row>
    <row r="22" spans="1:13" ht="21.75" thickBot="1">
      <c r="A22" s="3">
        <v>3</v>
      </c>
      <c r="B22" s="37" t="s">
        <v>48</v>
      </c>
      <c r="C22" s="4" t="s">
        <v>10</v>
      </c>
      <c r="D22" s="4" t="s">
        <v>21</v>
      </c>
      <c r="E22" s="7"/>
      <c r="F22" s="4" t="s">
        <v>21</v>
      </c>
      <c r="G22" s="4" t="s">
        <v>19</v>
      </c>
      <c r="H22" s="4" t="s">
        <v>27</v>
      </c>
      <c r="I22" s="5" t="s">
        <v>19</v>
      </c>
      <c r="J22" s="19"/>
      <c r="K22" s="31">
        <v>3</v>
      </c>
      <c r="L22" s="32" t="s">
        <v>24</v>
      </c>
      <c r="M22" s="19"/>
    </row>
    <row r="23" spans="1:13" ht="21">
      <c r="A23" s="3">
        <v>4</v>
      </c>
      <c r="B23" s="36" t="s">
        <v>49</v>
      </c>
      <c r="C23" s="4" t="s">
        <v>15</v>
      </c>
      <c r="D23" s="4" t="s">
        <v>57</v>
      </c>
      <c r="E23" s="4" t="s">
        <v>100</v>
      </c>
      <c r="F23" s="7"/>
      <c r="G23" s="4" t="s">
        <v>101</v>
      </c>
      <c r="H23" s="4" t="s">
        <v>50</v>
      </c>
      <c r="I23" s="8" t="s">
        <v>15</v>
      </c>
      <c r="J23" s="19"/>
      <c r="K23" s="40"/>
      <c r="L23" s="40"/>
      <c r="M23" s="19"/>
    </row>
    <row r="24" spans="1:13" ht="21.75" thickBot="1">
      <c r="A24" s="14">
        <v>5</v>
      </c>
      <c r="B24" s="38" t="s">
        <v>51</v>
      </c>
      <c r="C24" s="16" t="s">
        <v>15</v>
      </c>
      <c r="D24" s="16" t="s">
        <v>57</v>
      </c>
      <c r="E24" s="16" t="s">
        <v>57</v>
      </c>
      <c r="F24" s="16" t="s">
        <v>101</v>
      </c>
      <c r="G24" s="17"/>
      <c r="H24" s="16" t="s">
        <v>52</v>
      </c>
      <c r="I24" s="24" t="s">
        <v>27</v>
      </c>
      <c r="J24" s="19"/>
      <c r="K24" s="40"/>
      <c r="L24" s="40"/>
      <c r="M24" s="19"/>
    </row>
    <row r="25" spans="1:13" ht="2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ht="21.75" thickBo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ht="21">
      <c r="A27" s="162" t="s">
        <v>53</v>
      </c>
      <c r="B27" s="163"/>
      <c r="C27" s="163"/>
      <c r="D27" s="163"/>
      <c r="E27" s="163"/>
      <c r="F27" s="163"/>
      <c r="G27" s="163"/>
      <c r="H27" s="163"/>
      <c r="I27" s="164"/>
      <c r="J27" s="19"/>
      <c r="K27" s="19"/>
      <c r="L27" s="19"/>
      <c r="M27" s="19"/>
    </row>
    <row r="28" spans="1:13" ht="21">
      <c r="A28" s="3" t="s">
        <v>4</v>
      </c>
      <c r="B28" s="4" t="s">
        <v>5</v>
      </c>
      <c r="C28" s="4">
        <v>1</v>
      </c>
      <c r="D28" s="4">
        <v>2</v>
      </c>
      <c r="E28" s="4">
        <v>3</v>
      </c>
      <c r="F28" s="4">
        <v>4</v>
      </c>
      <c r="G28" s="4">
        <v>5</v>
      </c>
      <c r="H28" s="4" t="s">
        <v>6</v>
      </c>
      <c r="I28" s="5" t="s">
        <v>7</v>
      </c>
      <c r="J28" s="19"/>
      <c r="K28" s="19"/>
      <c r="L28" s="19"/>
      <c r="M28" s="19"/>
    </row>
    <row r="29" spans="1:13" ht="21">
      <c r="A29" s="3">
        <v>1</v>
      </c>
      <c r="B29" s="37" t="s">
        <v>54</v>
      </c>
      <c r="C29" s="7"/>
      <c r="D29" s="4" t="s">
        <v>19</v>
      </c>
      <c r="E29" s="4" t="s">
        <v>101</v>
      </c>
      <c r="F29" s="4" t="s">
        <v>57</v>
      </c>
      <c r="G29" s="4" t="s">
        <v>57</v>
      </c>
      <c r="H29" s="4" t="s">
        <v>55</v>
      </c>
      <c r="I29" s="5" t="s">
        <v>22</v>
      </c>
      <c r="J29" s="19"/>
      <c r="K29" s="19"/>
      <c r="L29" s="19"/>
      <c r="M29" s="19"/>
    </row>
    <row r="30" spans="1:13" ht="21">
      <c r="A30" s="3">
        <v>2</v>
      </c>
      <c r="B30" s="4" t="s">
        <v>56</v>
      </c>
      <c r="C30" s="4" t="s">
        <v>57</v>
      </c>
      <c r="D30" s="7"/>
      <c r="E30" s="4" t="s">
        <v>57</v>
      </c>
      <c r="F30" s="4" t="s">
        <v>57</v>
      </c>
      <c r="G30" s="4" t="s">
        <v>57</v>
      </c>
      <c r="H30" s="4" t="s">
        <v>57</v>
      </c>
      <c r="I30" s="5" t="s">
        <v>27</v>
      </c>
      <c r="J30" s="19"/>
      <c r="K30" s="19"/>
      <c r="L30" s="19"/>
      <c r="M30" s="19"/>
    </row>
    <row r="31" spans="1:13" ht="21">
      <c r="A31" s="3">
        <v>3</v>
      </c>
      <c r="B31" s="36" t="s">
        <v>24</v>
      </c>
      <c r="C31" s="4" t="s">
        <v>100</v>
      </c>
      <c r="D31" s="4" t="s">
        <v>19</v>
      </c>
      <c r="E31" s="7"/>
      <c r="F31" s="4" t="s">
        <v>100</v>
      </c>
      <c r="G31" s="4" t="s">
        <v>100</v>
      </c>
      <c r="H31" s="4" t="s">
        <v>58</v>
      </c>
      <c r="I31" s="8" t="s">
        <v>10</v>
      </c>
      <c r="J31" s="19"/>
      <c r="K31" s="19"/>
      <c r="L31" s="19"/>
      <c r="M31" s="19"/>
    </row>
    <row r="32" spans="1:13" ht="21">
      <c r="A32" s="3">
        <v>4</v>
      </c>
      <c r="B32" s="36" t="s">
        <v>59</v>
      </c>
      <c r="C32" s="4" t="s">
        <v>19</v>
      </c>
      <c r="D32" s="4" t="s">
        <v>19</v>
      </c>
      <c r="E32" s="4" t="s">
        <v>21</v>
      </c>
      <c r="F32" s="7"/>
      <c r="G32" s="4" t="s">
        <v>15</v>
      </c>
      <c r="H32" s="4" t="s">
        <v>41</v>
      </c>
      <c r="I32" s="8" t="s">
        <v>15</v>
      </c>
      <c r="J32" s="19"/>
      <c r="K32" s="19"/>
      <c r="L32" s="19"/>
      <c r="M32" s="19"/>
    </row>
    <row r="33" spans="1:13" ht="21.75" thickBot="1">
      <c r="A33" s="14">
        <v>5</v>
      </c>
      <c r="B33" s="38" t="s">
        <v>60</v>
      </c>
      <c r="C33" s="16" t="s">
        <v>19</v>
      </c>
      <c r="D33" s="16" t="s">
        <v>19</v>
      </c>
      <c r="E33" s="16" t="s">
        <v>21</v>
      </c>
      <c r="F33" s="16" t="s">
        <v>10</v>
      </c>
      <c r="G33" s="17"/>
      <c r="H33" s="16" t="s">
        <v>16</v>
      </c>
      <c r="I33" s="24" t="s">
        <v>19</v>
      </c>
      <c r="J33" s="19"/>
      <c r="K33" s="19"/>
      <c r="L33" s="19"/>
      <c r="M33" s="19"/>
    </row>
  </sheetData>
  <mergeCells count="9">
    <mergeCell ref="A18:I18"/>
    <mergeCell ref="K18:L18"/>
    <mergeCell ref="A27:I27"/>
    <mergeCell ref="A1:I1"/>
    <mergeCell ref="K1:K5"/>
    <mergeCell ref="K7:K9"/>
    <mergeCell ref="A10:I10"/>
    <mergeCell ref="K11:K12"/>
    <mergeCell ref="K14:K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BFE4E-FE86-488B-8591-231884622A7A}">
  <dimension ref="A1:U23"/>
  <sheetViews>
    <sheetView zoomScale="85" zoomScaleNormal="85" workbookViewId="0">
      <selection activeCell="K15" sqref="K13:K15"/>
    </sheetView>
  </sheetViews>
  <sheetFormatPr defaultRowHeight="15"/>
  <cols>
    <col min="1" max="1" width="10.7109375" customWidth="1"/>
    <col min="2" max="2" width="27.140625" customWidth="1"/>
    <col min="10" max="10" width="10.7109375" customWidth="1"/>
    <col min="11" max="11" width="34.140625" customWidth="1"/>
  </cols>
  <sheetData>
    <row r="1" spans="1:21" ht="21.75" thickBot="1">
      <c r="A1" s="172" t="s">
        <v>0</v>
      </c>
      <c r="B1" s="173"/>
      <c r="C1" s="173"/>
      <c r="D1" s="173"/>
      <c r="E1" s="173"/>
      <c r="F1" s="173"/>
      <c r="G1" s="173"/>
      <c r="H1" s="174"/>
      <c r="I1" s="1"/>
      <c r="J1" s="162" t="s">
        <v>102</v>
      </c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4"/>
    </row>
    <row r="2" spans="1:21" ht="21">
      <c r="A2" s="41" t="s">
        <v>4</v>
      </c>
      <c r="B2" s="34" t="s">
        <v>5</v>
      </c>
      <c r="C2" s="34">
        <v>1</v>
      </c>
      <c r="D2" s="34">
        <v>2</v>
      </c>
      <c r="E2" s="34">
        <v>3</v>
      </c>
      <c r="F2" s="34">
        <v>4</v>
      </c>
      <c r="G2" s="34" t="s">
        <v>6</v>
      </c>
      <c r="H2" s="35" t="s">
        <v>7</v>
      </c>
      <c r="I2" s="1"/>
      <c r="J2" s="3" t="s">
        <v>4</v>
      </c>
      <c r="K2" s="4" t="s">
        <v>103</v>
      </c>
      <c r="L2" s="4">
        <v>1</v>
      </c>
      <c r="M2" s="4">
        <v>2</v>
      </c>
      <c r="N2" s="4">
        <v>3</v>
      </c>
      <c r="O2" s="4">
        <v>4</v>
      </c>
      <c r="P2" s="4">
        <v>5</v>
      </c>
      <c r="Q2" s="4">
        <v>6</v>
      </c>
      <c r="R2" s="4" t="s">
        <v>67</v>
      </c>
      <c r="S2" s="4" t="s">
        <v>104</v>
      </c>
      <c r="T2" s="5" t="s">
        <v>7</v>
      </c>
      <c r="U2" s="1"/>
    </row>
    <row r="3" spans="1:21" ht="21">
      <c r="A3" s="3">
        <v>1</v>
      </c>
      <c r="B3" s="6" t="s">
        <v>105</v>
      </c>
      <c r="C3" s="7"/>
      <c r="D3" s="4" t="s">
        <v>10</v>
      </c>
      <c r="E3" s="4" t="s">
        <v>15</v>
      </c>
      <c r="F3" s="4" t="s">
        <v>19</v>
      </c>
      <c r="G3" s="4" t="s">
        <v>50</v>
      </c>
      <c r="H3" s="8" t="s">
        <v>10</v>
      </c>
      <c r="I3" s="1"/>
      <c r="J3" s="3">
        <v>1</v>
      </c>
      <c r="K3" s="11" t="s">
        <v>105</v>
      </c>
      <c r="L3" s="42"/>
      <c r="M3" s="4" t="s">
        <v>15</v>
      </c>
      <c r="N3" s="4" t="s">
        <v>100</v>
      </c>
      <c r="O3" s="4" t="s">
        <v>10</v>
      </c>
      <c r="P3" s="4" t="s">
        <v>21</v>
      </c>
      <c r="Q3" s="4" t="s">
        <v>57</v>
      </c>
      <c r="R3" s="4" t="s">
        <v>15</v>
      </c>
      <c r="S3" s="4" t="s">
        <v>38</v>
      </c>
      <c r="T3" s="5"/>
      <c r="U3" s="1"/>
    </row>
    <row r="4" spans="1:21" ht="21">
      <c r="A4" s="3">
        <v>2</v>
      </c>
      <c r="B4" s="6" t="s">
        <v>106</v>
      </c>
      <c r="C4" s="4" t="s">
        <v>15</v>
      </c>
      <c r="D4" s="7"/>
      <c r="E4" s="4" t="s">
        <v>10</v>
      </c>
      <c r="F4" s="4" t="s">
        <v>19</v>
      </c>
      <c r="G4" s="4" t="s">
        <v>50</v>
      </c>
      <c r="H4" s="8" t="s">
        <v>10</v>
      </c>
      <c r="I4" s="1"/>
      <c r="J4" s="3">
        <v>2</v>
      </c>
      <c r="K4" s="11" t="s">
        <v>106</v>
      </c>
      <c r="L4" s="4" t="s">
        <v>10</v>
      </c>
      <c r="M4" s="42"/>
      <c r="N4" s="4" t="s">
        <v>10</v>
      </c>
      <c r="O4" s="4" t="s">
        <v>10</v>
      </c>
      <c r="P4" s="4" t="s">
        <v>57</v>
      </c>
      <c r="Q4" s="4" t="s">
        <v>57</v>
      </c>
      <c r="R4" s="4" t="s">
        <v>10</v>
      </c>
      <c r="S4" s="4" t="s">
        <v>22</v>
      </c>
      <c r="T4" s="5"/>
      <c r="U4" s="1"/>
    </row>
    <row r="5" spans="1:21" ht="21">
      <c r="A5" s="3">
        <v>3</v>
      </c>
      <c r="B5" s="6" t="s">
        <v>107</v>
      </c>
      <c r="C5" s="4" t="s">
        <v>10</v>
      </c>
      <c r="D5" s="4" t="s">
        <v>15</v>
      </c>
      <c r="E5" s="7"/>
      <c r="F5" s="4" t="s">
        <v>19</v>
      </c>
      <c r="G5" s="4" t="s">
        <v>50</v>
      </c>
      <c r="H5" s="8" t="s">
        <v>10</v>
      </c>
      <c r="I5" s="1"/>
      <c r="J5" s="3">
        <v>3</v>
      </c>
      <c r="K5" s="6" t="s">
        <v>108</v>
      </c>
      <c r="L5" s="4" t="s">
        <v>21</v>
      </c>
      <c r="M5" s="4" t="s">
        <v>15</v>
      </c>
      <c r="N5" s="42"/>
      <c r="O5" s="4" t="s">
        <v>15</v>
      </c>
      <c r="P5" s="4" t="s">
        <v>57</v>
      </c>
      <c r="Q5" s="4" t="s">
        <v>19</v>
      </c>
      <c r="R5" s="4" t="s">
        <v>15</v>
      </c>
      <c r="S5" s="4" t="s">
        <v>109</v>
      </c>
      <c r="T5" s="8" t="s">
        <v>19</v>
      </c>
      <c r="U5" s="1"/>
    </row>
    <row r="6" spans="1:21" ht="21.75" thickBot="1">
      <c r="A6" s="14">
        <v>4</v>
      </c>
      <c r="B6" s="23" t="s">
        <v>98</v>
      </c>
      <c r="C6" s="16" t="s">
        <v>57</v>
      </c>
      <c r="D6" s="16" t="s">
        <v>57</v>
      </c>
      <c r="E6" s="16" t="s">
        <v>57</v>
      </c>
      <c r="F6" s="17"/>
      <c r="G6" s="16" t="s">
        <v>57</v>
      </c>
      <c r="H6" s="24" t="s">
        <v>22</v>
      </c>
      <c r="I6" s="1"/>
      <c r="J6" s="3">
        <v>4</v>
      </c>
      <c r="K6" s="11" t="s">
        <v>110</v>
      </c>
      <c r="L6" s="4" t="s">
        <v>15</v>
      </c>
      <c r="M6" s="4" t="s">
        <v>15</v>
      </c>
      <c r="N6" s="4" t="s">
        <v>10</v>
      </c>
      <c r="O6" s="42"/>
      <c r="P6" s="4" t="s">
        <v>57</v>
      </c>
      <c r="Q6" s="4" t="s">
        <v>10</v>
      </c>
      <c r="R6" s="4" t="s">
        <v>15</v>
      </c>
      <c r="S6" s="4" t="s">
        <v>38</v>
      </c>
      <c r="T6" s="5"/>
      <c r="U6" s="1"/>
    </row>
    <row r="7" spans="1:21" ht="21">
      <c r="A7" s="19"/>
      <c r="B7" s="19"/>
      <c r="C7" s="19"/>
      <c r="D7" s="19"/>
      <c r="E7" s="19"/>
      <c r="F7" s="19"/>
      <c r="G7" s="19"/>
      <c r="H7" s="19"/>
      <c r="I7" s="1"/>
      <c r="J7" s="3">
        <v>5</v>
      </c>
      <c r="K7" s="6" t="s">
        <v>111</v>
      </c>
      <c r="L7" s="4" t="s">
        <v>100</v>
      </c>
      <c r="M7" s="4" t="s">
        <v>19</v>
      </c>
      <c r="N7" s="4" t="s">
        <v>19</v>
      </c>
      <c r="O7" s="4" t="s">
        <v>19</v>
      </c>
      <c r="P7" s="42"/>
      <c r="Q7" s="4" t="s">
        <v>19</v>
      </c>
      <c r="R7" s="4" t="s">
        <v>19</v>
      </c>
      <c r="S7" s="4" t="s">
        <v>112</v>
      </c>
      <c r="T7" s="8" t="s">
        <v>10</v>
      </c>
      <c r="U7" s="1"/>
    </row>
    <row r="8" spans="1:21" ht="21">
      <c r="A8" s="19"/>
      <c r="B8" s="19"/>
      <c r="C8" s="19"/>
      <c r="D8" s="19"/>
      <c r="E8" s="19"/>
      <c r="F8" s="19"/>
      <c r="G8" s="19"/>
      <c r="H8" s="19"/>
      <c r="I8" s="1"/>
      <c r="J8" s="3">
        <v>6</v>
      </c>
      <c r="K8" s="6" t="s">
        <v>113</v>
      </c>
      <c r="L8" s="4" t="s">
        <v>19</v>
      </c>
      <c r="M8" s="4" t="s">
        <v>19</v>
      </c>
      <c r="N8" s="4" t="s">
        <v>57</v>
      </c>
      <c r="O8" s="4" t="s">
        <v>15</v>
      </c>
      <c r="P8" s="4" t="s">
        <v>57</v>
      </c>
      <c r="Q8" s="42"/>
      <c r="R8" s="43" t="s">
        <v>19</v>
      </c>
      <c r="S8" s="4" t="s">
        <v>12</v>
      </c>
      <c r="T8" s="8" t="s">
        <v>15</v>
      </c>
      <c r="U8" s="1"/>
    </row>
    <row r="9" spans="1:21" ht="21.75" thickBot="1">
      <c r="A9" s="1"/>
      <c r="B9" s="1"/>
      <c r="C9" s="1"/>
      <c r="D9" s="1"/>
      <c r="E9" s="1"/>
      <c r="F9" s="1"/>
      <c r="G9" s="1"/>
      <c r="H9" s="1"/>
      <c r="I9" s="1"/>
      <c r="J9" s="14" t="s">
        <v>67</v>
      </c>
      <c r="K9" s="23" t="s">
        <v>107</v>
      </c>
      <c r="L9" s="16" t="s">
        <v>10</v>
      </c>
      <c r="M9" s="16" t="s">
        <v>15</v>
      </c>
      <c r="N9" s="16" t="s">
        <v>10</v>
      </c>
      <c r="O9" s="16" t="s">
        <v>10</v>
      </c>
      <c r="P9" s="16" t="s">
        <v>57</v>
      </c>
      <c r="Q9" s="16" t="s">
        <v>57</v>
      </c>
      <c r="R9" s="44"/>
      <c r="S9" s="16" t="s">
        <v>27</v>
      </c>
      <c r="T9" s="21"/>
      <c r="U9" s="1"/>
    </row>
    <row r="10" spans="1:21" ht="21.75" thickBot="1">
      <c r="A10" s="162" t="s">
        <v>32</v>
      </c>
      <c r="B10" s="163"/>
      <c r="C10" s="163"/>
      <c r="D10" s="163"/>
      <c r="E10" s="163"/>
      <c r="F10" s="163"/>
      <c r="G10" s="163"/>
      <c r="H10" s="164"/>
      <c r="I10" s="1"/>
      <c r="J10" s="1"/>
      <c r="K10" s="1"/>
      <c r="L10" s="40"/>
      <c r="M10" s="1"/>
      <c r="N10" s="1"/>
      <c r="O10" s="1"/>
      <c r="P10" s="1"/>
      <c r="Q10" s="1"/>
      <c r="R10" s="1"/>
      <c r="S10" s="1"/>
      <c r="T10" s="1"/>
      <c r="U10" s="1"/>
    </row>
    <row r="11" spans="1:21" ht="21">
      <c r="A11" s="3" t="s">
        <v>4</v>
      </c>
      <c r="B11" s="4" t="s">
        <v>5</v>
      </c>
      <c r="C11" s="4">
        <v>1</v>
      </c>
      <c r="D11" s="4">
        <v>2</v>
      </c>
      <c r="E11" s="4">
        <v>3</v>
      </c>
      <c r="F11" s="4">
        <v>4</v>
      </c>
      <c r="G11" s="4" t="s">
        <v>6</v>
      </c>
      <c r="H11" s="5" t="s">
        <v>7</v>
      </c>
      <c r="I11" s="1"/>
      <c r="J11" s="175" t="s">
        <v>45</v>
      </c>
      <c r="K11" s="176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1">
      <c r="A12" s="3">
        <v>1</v>
      </c>
      <c r="B12" s="6" t="s">
        <v>108</v>
      </c>
      <c r="C12" s="7"/>
      <c r="D12" s="4" t="s">
        <v>19</v>
      </c>
      <c r="E12" s="4" t="s">
        <v>19</v>
      </c>
      <c r="F12" s="4" t="s">
        <v>15</v>
      </c>
      <c r="G12" s="4" t="s">
        <v>67</v>
      </c>
      <c r="H12" s="8" t="s">
        <v>10</v>
      </c>
      <c r="I12" s="1"/>
      <c r="J12" s="26" t="s">
        <v>7</v>
      </c>
      <c r="K12" s="27" t="s">
        <v>5</v>
      </c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21">
      <c r="A13" s="3">
        <v>2</v>
      </c>
      <c r="B13" s="11" t="s">
        <v>114</v>
      </c>
      <c r="C13" s="4" t="s">
        <v>57</v>
      </c>
      <c r="D13" s="7"/>
      <c r="E13" s="4" t="s">
        <v>15</v>
      </c>
      <c r="F13" s="4" t="s">
        <v>101</v>
      </c>
      <c r="G13" s="4" t="s">
        <v>52</v>
      </c>
      <c r="H13" s="5" t="s">
        <v>19</v>
      </c>
      <c r="I13" s="1"/>
      <c r="J13" s="26">
        <v>1</v>
      </c>
      <c r="K13" s="45" t="s">
        <v>111</v>
      </c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1">
      <c r="A14" s="3">
        <v>3</v>
      </c>
      <c r="B14" s="11" t="s">
        <v>115</v>
      </c>
      <c r="C14" s="4" t="s">
        <v>57</v>
      </c>
      <c r="D14" s="4" t="s">
        <v>10</v>
      </c>
      <c r="E14" s="7"/>
      <c r="F14" s="4" t="s">
        <v>57</v>
      </c>
      <c r="G14" s="4" t="s">
        <v>10</v>
      </c>
      <c r="H14" s="5" t="s">
        <v>22</v>
      </c>
      <c r="I14" s="1"/>
      <c r="J14" s="26">
        <v>2</v>
      </c>
      <c r="K14" s="45" t="s">
        <v>113</v>
      </c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21.75" thickBot="1">
      <c r="A15" s="14">
        <v>4</v>
      </c>
      <c r="B15" s="33" t="s">
        <v>110</v>
      </c>
      <c r="C15" s="16" t="s">
        <v>10</v>
      </c>
      <c r="D15" s="16" t="s">
        <v>101</v>
      </c>
      <c r="E15" s="16" t="s">
        <v>19</v>
      </c>
      <c r="F15" s="17"/>
      <c r="G15" s="16" t="s">
        <v>26</v>
      </c>
      <c r="H15" s="18" t="s">
        <v>15</v>
      </c>
      <c r="I15" s="1"/>
      <c r="J15" s="46">
        <v>3</v>
      </c>
      <c r="K15" s="47" t="s">
        <v>108</v>
      </c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21">
      <c r="A16" s="19"/>
      <c r="B16" s="19"/>
      <c r="C16" s="19"/>
      <c r="D16" s="19"/>
      <c r="E16" s="19"/>
      <c r="F16" s="19"/>
      <c r="G16" s="19"/>
      <c r="H16" s="19"/>
      <c r="I16" s="1"/>
      <c r="J16" s="2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1.75" thickBo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1">
      <c r="A18" s="162" t="s">
        <v>44</v>
      </c>
      <c r="B18" s="163"/>
      <c r="C18" s="163"/>
      <c r="D18" s="163"/>
      <c r="E18" s="163"/>
      <c r="F18" s="163"/>
      <c r="G18" s="163"/>
      <c r="H18" s="16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1">
      <c r="A19" s="3" t="s">
        <v>4</v>
      </c>
      <c r="B19" s="4" t="s">
        <v>5</v>
      </c>
      <c r="C19" s="4">
        <v>1</v>
      </c>
      <c r="D19" s="4">
        <v>2</v>
      </c>
      <c r="E19" s="4">
        <v>3</v>
      </c>
      <c r="F19" s="4">
        <v>4</v>
      </c>
      <c r="G19" s="4" t="s">
        <v>6</v>
      </c>
      <c r="H19" s="5" t="s">
        <v>7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1">
      <c r="A20" s="3">
        <v>1</v>
      </c>
      <c r="B20" s="11" t="s">
        <v>116</v>
      </c>
      <c r="C20" s="42"/>
      <c r="D20" s="4" t="s">
        <v>57</v>
      </c>
      <c r="E20" s="4" t="s">
        <v>57</v>
      </c>
      <c r="F20" s="4" t="s">
        <v>19</v>
      </c>
      <c r="G20" s="4" t="s">
        <v>19</v>
      </c>
      <c r="H20" s="5" t="s">
        <v>19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1">
      <c r="A21" s="3">
        <v>2</v>
      </c>
      <c r="B21" s="6" t="s">
        <v>111</v>
      </c>
      <c r="C21" s="4" t="s">
        <v>19</v>
      </c>
      <c r="D21" s="42"/>
      <c r="E21" s="4" t="s">
        <v>19</v>
      </c>
      <c r="F21" s="4" t="s">
        <v>15</v>
      </c>
      <c r="G21" s="4" t="s">
        <v>38</v>
      </c>
      <c r="H21" s="8" t="s">
        <v>10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21">
      <c r="A22" s="3">
        <v>3</v>
      </c>
      <c r="B22" s="6" t="s">
        <v>113</v>
      </c>
      <c r="C22" s="4" t="s">
        <v>19</v>
      </c>
      <c r="D22" s="4" t="s">
        <v>57</v>
      </c>
      <c r="E22" s="42"/>
      <c r="F22" s="4" t="s">
        <v>101</v>
      </c>
      <c r="G22" s="4" t="s">
        <v>55</v>
      </c>
      <c r="H22" s="8" t="s">
        <v>15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1.75" thickBot="1">
      <c r="A23" s="14">
        <v>4</v>
      </c>
      <c r="B23" s="23" t="s">
        <v>117</v>
      </c>
      <c r="C23" s="16" t="s">
        <v>57</v>
      </c>
      <c r="D23" s="16" t="s">
        <v>10</v>
      </c>
      <c r="E23" s="16" t="s">
        <v>101</v>
      </c>
      <c r="F23" s="44"/>
      <c r="G23" s="16" t="s">
        <v>100</v>
      </c>
      <c r="H23" s="24" t="s">
        <v>22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</sheetData>
  <mergeCells count="5">
    <mergeCell ref="A1:H1"/>
    <mergeCell ref="J1:U1"/>
    <mergeCell ref="A10:H10"/>
    <mergeCell ref="J11:K11"/>
    <mergeCell ref="A18:H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EB35B-DCC3-4A50-9504-05E3C8245054}">
  <dimension ref="A1:I8"/>
  <sheetViews>
    <sheetView zoomScale="70" zoomScaleNormal="70" workbookViewId="0">
      <selection activeCell="F15" sqref="F15"/>
    </sheetView>
  </sheetViews>
  <sheetFormatPr defaultRowHeight="15"/>
  <cols>
    <col min="1" max="1" width="11.28515625" customWidth="1"/>
    <col min="2" max="2" width="24.85546875" customWidth="1"/>
    <col min="8" max="8" width="19" customWidth="1"/>
  </cols>
  <sheetData>
    <row r="1" spans="1:9" ht="21.75" thickBot="1">
      <c r="A1" s="48"/>
      <c r="B1" s="48"/>
      <c r="C1" s="48"/>
      <c r="D1" s="48"/>
      <c r="E1" s="48"/>
      <c r="F1" s="48"/>
      <c r="G1" s="48"/>
      <c r="H1" s="48"/>
      <c r="I1" s="48"/>
    </row>
    <row r="2" spans="1:9" ht="21">
      <c r="A2" s="162" t="s">
        <v>0</v>
      </c>
      <c r="B2" s="163"/>
      <c r="C2" s="163"/>
      <c r="D2" s="163"/>
      <c r="E2" s="163"/>
      <c r="F2" s="163"/>
      <c r="G2" s="163"/>
      <c r="H2" s="163"/>
      <c r="I2" s="164"/>
    </row>
    <row r="3" spans="1:9" ht="21">
      <c r="A3" s="3" t="s">
        <v>4</v>
      </c>
      <c r="B3" s="4" t="s">
        <v>5</v>
      </c>
      <c r="C3" s="4">
        <v>1</v>
      </c>
      <c r="D3" s="4">
        <v>2</v>
      </c>
      <c r="E3" s="4">
        <v>3</v>
      </c>
      <c r="F3" s="4">
        <v>4</v>
      </c>
      <c r="G3" s="4">
        <v>5</v>
      </c>
      <c r="H3" s="4" t="s">
        <v>6</v>
      </c>
      <c r="I3" s="5" t="s">
        <v>7</v>
      </c>
    </row>
    <row r="4" spans="1:9" ht="21">
      <c r="A4" s="3">
        <v>1</v>
      </c>
      <c r="B4" s="6" t="s">
        <v>118</v>
      </c>
      <c r="C4" s="7"/>
      <c r="D4" s="4" t="s">
        <v>19</v>
      </c>
      <c r="E4" s="4" t="s">
        <v>19</v>
      </c>
      <c r="F4" s="4" t="s">
        <v>15</v>
      </c>
      <c r="G4" s="4" t="s">
        <v>15</v>
      </c>
      <c r="H4" s="4" t="s">
        <v>119</v>
      </c>
      <c r="I4" s="8" t="s">
        <v>10</v>
      </c>
    </row>
    <row r="5" spans="1:9" ht="21">
      <c r="A5" s="3">
        <v>2</v>
      </c>
      <c r="B5" s="11" t="s">
        <v>120</v>
      </c>
      <c r="C5" s="4" t="s">
        <v>57</v>
      </c>
      <c r="D5" s="7"/>
      <c r="E5" s="4" t="s">
        <v>57</v>
      </c>
      <c r="F5" s="4" t="s">
        <v>19</v>
      </c>
      <c r="G5" s="4" t="s">
        <v>57</v>
      </c>
      <c r="H5" s="4" t="s">
        <v>19</v>
      </c>
      <c r="I5" s="5" t="s">
        <v>22</v>
      </c>
    </row>
    <row r="6" spans="1:9" ht="21">
      <c r="A6" s="3">
        <v>3</v>
      </c>
      <c r="B6" s="6" t="s">
        <v>111</v>
      </c>
      <c r="C6" s="4" t="s">
        <v>57</v>
      </c>
      <c r="D6" s="4" t="s">
        <v>19</v>
      </c>
      <c r="E6" s="7"/>
      <c r="F6" s="4" t="s">
        <v>10</v>
      </c>
      <c r="G6" s="4" t="s">
        <v>10</v>
      </c>
      <c r="H6" s="4" t="s">
        <v>27</v>
      </c>
      <c r="I6" s="8" t="s">
        <v>19</v>
      </c>
    </row>
    <row r="7" spans="1:9" ht="21">
      <c r="A7" s="3">
        <v>4</v>
      </c>
      <c r="B7" s="11" t="s">
        <v>105</v>
      </c>
      <c r="C7" s="4" t="s">
        <v>10</v>
      </c>
      <c r="D7" s="4" t="s">
        <v>57</v>
      </c>
      <c r="E7" s="4" t="s">
        <v>15</v>
      </c>
      <c r="F7" s="7"/>
      <c r="G7" s="4" t="s">
        <v>57</v>
      </c>
      <c r="H7" s="4" t="s">
        <v>19</v>
      </c>
      <c r="I7" s="5" t="s">
        <v>22</v>
      </c>
    </row>
    <row r="8" spans="1:9" ht="21.75" thickBot="1">
      <c r="A8" s="14" t="s">
        <v>27</v>
      </c>
      <c r="B8" s="33" t="s">
        <v>121</v>
      </c>
      <c r="C8" s="16" t="s">
        <v>10</v>
      </c>
      <c r="D8" s="16" t="s">
        <v>19</v>
      </c>
      <c r="E8" s="16" t="s">
        <v>15</v>
      </c>
      <c r="F8" s="16" t="s">
        <v>19</v>
      </c>
      <c r="G8" s="17"/>
      <c r="H8" s="16" t="s">
        <v>70</v>
      </c>
      <c r="I8" s="18" t="s">
        <v>15</v>
      </c>
    </row>
  </sheetData>
  <mergeCells count="1">
    <mergeCell ref="A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8E907-A29C-4DB2-90D3-A2818FA3722C}">
  <dimension ref="A1:H10"/>
  <sheetViews>
    <sheetView workbookViewId="0">
      <selection activeCell="A8" sqref="A8"/>
    </sheetView>
  </sheetViews>
  <sheetFormatPr defaultRowHeight="15"/>
  <cols>
    <col min="1" max="1" width="16.140625" bestFit="1" customWidth="1"/>
    <col min="2" max="2" width="31.85546875" bestFit="1" customWidth="1"/>
    <col min="3" max="3" width="28.140625" bestFit="1" customWidth="1"/>
    <col min="4" max="4" width="24.140625" bestFit="1" customWidth="1"/>
    <col min="5" max="6" width="8.85546875" bestFit="1" customWidth="1"/>
    <col min="7" max="7" width="21.42578125" bestFit="1" customWidth="1"/>
    <col min="8" max="8" width="15.7109375" bestFit="1" customWidth="1"/>
  </cols>
  <sheetData>
    <row r="1" spans="1:8" ht="15.75">
      <c r="A1" s="177" t="s">
        <v>122</v>
      </c>
      <c r="B1" s="177"/>
      <c r="C1" s="177"/>
      <c r="D1" s="177"/>
      <c r="E1" s="177"/>
      <c r="F1" s="177"/>
      <c r="G1" s="177"/>
      <c r="H1" s="177"/>
    </row>
    <row r="2" spans="1:8" ht="15.75" thickBot="1">
      <c r="A2" s="49"/>
      <c r="B2" s="49"/>
      <c r="C2" s="49"/>
      <c r="D2" s="49"/>
      <c r="E2" s="49"/>
      <c r="F2" s="49"/>
    </row>
    <row r="3" spans="1:8" ht="51.75" thickBot="1">
      <c r="A3" s="50" t="s">
        <v>5</v>
      </c>
      <c r="B3" s="51" t="s">
        <v>123</v>
      </c>
      <c r="C3" s="51" t="s">
        <v>124</v>
      </c>
      <c r="D3" s="51" t="s">
        <v>125</v>
      </c>
      <c r="E3" s="52" t="s">
        <v>126</v>
      </c>
      <c r="F3" s="53" t="s">
        <v>127</v>
      </c>
      <c r="G3" s="54" t="s">
        <v>128</v>
      </c>
      <c r="H3" s="51" t="s">
        <v>129</v>
      </c>
    </row>
    <row r="4" spans="1:8" ht="51">
      <c r="A4" s="55" t="s">
        <v>130</v>
      </c>
      <c r="B4" s="56" t="s">
        <v>131</v>
      </c>
      <c r="C4" s="57" t="s">
        <v>132</v>
      </c>
      <c r="D4" s="58" t="s">
        <v>133</v>
      </c>
      <c r="E4" s="59">
        <v>5</v>
      </c>
      <c r="F4" s="60">
        <v>0</v>
      </c>
      <c r="G4" s="61">
        <f>SUM(E4:F4)</f>
        <v>5</v>
      </c>
      <c r="H4" s="62">
        <f>RANK(G4,G4:G10,0)</f>
        <v>6</v>
      </c>
    </row>
    <row r="5" spans="1:8" ht="38.25">
      <c r="A5" s="63" t="s">
        <v>134</v>
      </c>
      <c r="B5" s="64" t="s">
        <v>135</v>
      </c>
      <c r="C5" s="65" t="s">
        <v>132</v>
      </c>
      <c r="D5" s="66" t="s">
        <v>133</v>
      </c>
      <c r="E5" s="67">
        <v>5</v>
      </c>
      <c r="F5" s="68">
        <v>0</v>
      </c>
      <c r="G5" s="69">
        <f t="shared" ref="G5:G10" si="0">SUM(E5:F5)</f>
        <v>5</v>
      </c>
      <c r="H5" s="70">
        <f>RANK(G5,G4:G10,0)</f>
        <v>6</v>
      </c>
    </row>
    <row r="6" spans="1:8" ht="26.25" thickBot="1">
      <c r="A6" s="63" t="s">
        <v>136</v>
      </c>
      <c r="B6" s="64" t="s">
        <v>137</v>
      </c>
      <c r="C6" s="65" t="s">
        <v>132</v>
      </c>
      <c r="D6" s="66" t="s">
        <v>133</v>
      </c>
      <c r="E6" s="71">
        <v>10</v>
      </c>
      <c r="F6" s="68">
        <v>0</v>
      </c>
      <c r="G6" s="69">
        <f t="shared" si="0"/>
        <v>10</v>
      </c>
      <c r="H6" s="72">
        <f>RANK(G6,G4:G10,0)</f>
        <v>5</v>
      </c>
    </row>
    <row r="7" spans="1:8" ht="39" thickBot="1">
      <c r="A7" s="63" t="s">
        <v>138</v>
      </c>
      <c r="B7" s="64" t="s">
        <v>139</v>
      </c>
      <c r="C7" s="65" t="s">
        <v>140</v>
      </c>
      <c r="D7" s="66" t="s">
        <v>141</v>
      </c>
      <c r="E7" s="73">
        <v>35</v>
      </c>
      <c r="F7" s="68">
        <v>45</v>
      </c>
      <c r="G7" s="69">
        <f t="shared" si="0"/>
        <v>80</v>
      </c>
      <c r="H7" s="74">
        <f>RANK(G7,G4:G10,0)</f>
        <v>2</v>
      </c>
    </row>
    <row r="8" spans="1:8" ht="26.25" thickBot="1">
      <c r="A8" s="63" t="s">
        <v>142</v>
      </c>
      <c r="B8" s="64" t="s">
        <v>143</v>
      </c>
      <c r="C8" s="65" t="s">
        <v>140</v>
      </c>
      <c r="D8" s="66" t="s">
        <v>141</v>
      </c>
      <c r="E8" s="71">
        <v>15</v>
      </c>
      <c r="F8" s="68">
        <v>25</v>
      </c>
      <c r="G8" s="69">
        <f t="shared" si="0"/>
        <v>40</v>
      </c>
      <c r="H8" s="74">
        <f>RANK(G8,G4:G10,0)</f>
        <v>3</v>
      </c>
    </row>
    <row r="9" spans="1:8" ht="26.25" thickBot="1">
      <c r="A9" s="63" t="s">
        <v>144</v>
      </c>
      <c r="B9" s="64" t="s">
        <v>145</v>
      </c>
      <c r="C9" s="65" t="s">
        <v>140</v>
      </c>
      <c r="D9" s="66" t="s">
        <v>141</v>
      </c>
      <c r="E9" s="71">
        <v>15</v>
      </c>
      <c r="F9" s="75">
        <v>0</v>
      </c>
      <c r="G9" s="69">
        <f t="shared" si="0"/>
        <v>15</v>
      </c>
      <c r="H9" s="76">
        <f>RANK(G9,G4:G10,0)</f>
        <v>4</v>
      </c>
    </row>
    <row r="10" spans="1:8" ht="51.75" thickBot="1">
      <c r="A10" s="77" t="s">
        <v>146</v>
      </c>
      <c r="B10" s="78" t="s">
        <v>147</v>
      </c>
      <c r="C10" s="79" t="s">
        <v>148</v>
      </c>
      <c r="D10" s="80" t="s">
        <v>149</v>
      </c>
      <c r="E10" s="81">
        <v>60</v>
      </c>
      <c r="F10" s="82">
        <v>45</v>
      </c>
      <c r="G10" s="83">
        <f t="shared" si="0"/>
        <v>105</v>
      </c>
      <c r="H10" s="74">
        <f>RANK(G10,G4:G10,0)</f>
        <v>1</v>
      </c>
    </row>
  </sheetData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3238B-1D9E-4EC6-BD58-96F4538B8915}">
  <dimension ref="A1:L27"/>
  <sheetViews>
    <sheetView workbookViewId="0">
      <selection activeCell="B5" sqref="B5"/>
    </sheetView>
  </sheetViews>
  <sheetFormatPr defaultRowHeight="15"/>
  <cols>
    <col min="1" max="1" width="3.85546875" bestFit="1" customWidth="1"/>
    <col min="2" max="2" width="26.140625" bestFit="1" customWidth="1"/>
    <col min="3" max="3" width="8.5703125" bestFit="1" customWidth="1"/>
    <col min="4" max="4" width="17.85546875" bestFit="1" customWidth="1"/>
    <col min="5" max="5" width="19" bestFit="1" customWidth="1"/>
    <col min="6" max="6" width="8.28515625" bestFit="1" customWidth="1"/>
    <col min="7" max="7" width="8.5703125" bestFit="1" customWidth="1"/>
    <col min="8" max="8" width="17.85546875" bestFit="1" customWidth="1"/>
    <col min="9" max="9" width="19" bestFit="1" customWidth="1"/>
    <col min="10" max="10" width="8.28515625" bestFit="1" customWidth="1"/>
    <col min="11" max="11" width="13.85546875" bestFit="1" customWidth="1"/>
    <col min="12" max="12" width="7.28515625" bestFit="1" customWidth="1"/>
  </cols>
  <sheetData>
    <row r="1" spans="1:12" ht="18.75">
      <c r="A1" s="178" t="s">
        <v>150</v>
      </c>
      <c r="B1" s="180" t="s">
        <v>151</v>
      </c>
      <c r="C1" s="180" t="s">
        <v>152</v>
      </c>
      <c r="D1" s="180"/>
      <c r="E1" s="180"/>
      <c r="F1" s="180"/>
      <c r="G1" s="180" t="s">
        <v>153</v>
      </c>
      <c r="H1" s="180"/>
      <c r="I1" s="180"/>
      <c r="J1" s="180"/>
      <c r="K1" s="182" t="s">
        <v>154</v>
      </c>
      <c r="L1" s="84"/>
    </row>
    <row r="2" spans="1:12" ht="19.5" thickBot="1">
      <c r="A2" s="179"/>
      <c r="B2" s="181"/>
      <c r="C2" s="85" t="s">
        <v>155</v>
      </c>
      <c r="D2" s="85" t="s">
        <v>156</v>
      </c>
      <c r="E2" s="85" t="s">
        <v>157</v>
      </c>
      <c r="F2" s="85" t="s">
        <v>158</v>
      </c>
      <c r="G2" s="85" t="s">
        <v>155</v>
      </c>
      <c r="H2" s="85" t="s">
        <v>156</v>
      </c>
      <c r="I2" s="85" t="s">
        <v>157</v>
      </c>
      <c r="J2" s="85" t="s">
        <v>158</v>
      </c>
      <c r="K2" s="183"/>
      <c r="L2" s="86" t="s">
        <v>7</v>
      </c>
    </row>
    <row r="3" spans="1:12" ht="16.5" thickTop="1">
      <c r="A3" s="87">
        <v>1</v>
      </c>
      <c r="B3" s="88" t="s">
        <v>159</v>
      </c>
      <c r="C3" s="87">
        <v>28.4</v>
      </c>
      <c r="D3" s="89">
        <v>0</v>
      </c>
      <c r="E3" s="89">
        <v>1</v>
      </c>
      <c r="F3" s="90">
        <f t="shared" ref="F3:F27" si="0">C3+(D3*5)+(E3*30)</f>
        <v>58.4</v>
      </c>
      <c r="G3" s="87">
        <v>25.3</v>
      </c>
      <c r="H3" s="89">
        <v>1</v>
      </c>
      <c r="I3" s="89">
        <v>0</v>
      </c>
      <c r="J3" s="91">
        <f t="shared" ref="J3:J19" si="1">G3+(H3*5)+(I3*30)</f>
        <v>30.3</v>
      </c>
      <c r="K3" s="92">
        <f t="shared" ref="K3:K27" si="2">MIN(F3,J3)</f>
        <v>30.3</v>
      </c>
      <c r="L3" s="93">
        <f>RANK(K3,K3:K27,1)</f>
        <v>1</v>
      </c>
    </row>
    <row r="4" spans="1:12" ht="15.75">
      <c r="A4" s="87">
        <v>2</v>
      </c>
      <c r="B4" s="88" t="s">
        <v>160</v>
      </c>
      <c r="C4" s="94">
        <v>33.6</v>
      </c>
      <c r="D4" s="95">
        <v>0</v>
      </c>
      <c r="E4" s="95">
        <v>0</v>
      </c>
      <c r="F4" s="90">
        <f t="shared" si="0"/>
        <v>33.6</v>
      </c>
      <c r="G4" s="94">
        <v>28.1</v>
      </c>
      <c r="H4" s="95">
        <v>1</v>
      </c>
      <c r="I4" s="95">
        <v>0</v>
      </c>
      <c r="J4" s="90">
        <f t="shared" si="1"/>
        <v>33.1</v>
      </c>
      <c r="K4" s="92">
        <f t="shared" si="2"/>
        <v>33.1</v>
      </c>
      <c r="L4" s="93">
        <f>RANK(K4,K3:K27,1)</f>
        <v>2</v>
      </c>
    </row>
    <row r="5" spans="1:12" ht="15.75">
      <c r="A5" s="87">
        <v>3</v>
      </c>
      <c r="B5" s="88" t="s">
        <v>161</v>
      </c>
      <c r="C5" s="96">
        <v>34.4</v>
      </c>
      <c r="D5" s="97">
        <v>1</v>
      </c>
      <c r="E5" s="97">
        <v>0</v>
      </c>
      <c r="F5" s="90">
        <f t="shared" si="0"/>
        <v>39.4</v>
      </c>
      <c r="G5" s="96">
        <v>35.4</v>
      </c>
      <c r="H5" s="97">
        <v>3</v>
      </c>
      <c r="I5" s="97">
        <v>0</v>
      </c>
      <c r="J5" s="90">
        <f t="shared" si="1"/>
        <v>50.4</v>
      </c>
      <c r="K5" s="92">
        <f t="shared" si="2"/>
        <v>39.4</v>
      </c>
      <c r="L5" s="93">
        <f>RANK(K5,K3:K27,1)</f>
        <v>3</v>
      </c>
    </row>
    <row r="6" spans="1:12" ht="15.75">
      <c r="A6" s="87">
        <v>4</v>
      </c>
      <c r="B6" s="88" t="s">
        <v>162</v>
      </c>
      <c r="C6" s="96">
        <v>65</v>
      </c>
      <c r="D6" s="97">
        <v>2</v>
      </c>
      <c r="E6" s="97">
        <v>4</v>
      </c>
      <c r="F6" s="90">
        <f t="shared" si="0"/>
        <v>195</v>
      </c>
      <c r="G6" s="96">
        <v>34.799999999999997</v>
      </c>
      <c r="H6" s="97">
        <v>1</v>
      </c>
      <c r="I6" s="97">
        <v>0</v>
      </c>
      <c r="J6" s="90">
        <f t="shared" si="1"/>
        <v>39.799999999999997</v>
      </c>
      <c r="K6" s="92">
        <f t="shared" si="2"/>
        <v>39.799999999999997</v>
      </c>
      <c r="L6" s="93">
        <f>RANK(K6,K3:K27,1)</f>
        <v>4</v>
      </c>
    </row>
    <row r="7" spans="1:12" ht="15.75">
      <c r="A7" s="87">
        <v>5</v>
      </c>
      <c r="B7" s="88" t="s">
        <v>163</v>
      </c>
      <c r="C7" s="96">
        <v>41</v>
      </c>
      <c r="D7" s="97">
        <v>0</v>
      </c>
      <c r="E7" s="97">
        <v>0</v>
      </c>
      <c r="F7" s="90">
        <f t="shared" si="0"/>
        <v>41</v>
      </c>
      <c r="G7" s="96">
        <v>69.7</v>
      </c>
      <c r="H7" s="97">
        <v>2</v>
      </c>
      <c r="I7" s="97">
        <v>0</v>
      </c>
      <c r="J7" s="90">
        <f t="shared" si="1"/>
        <v>79.7</v>
      </c>
      <c r="K7" s="92">
        <f t="shared" si="2"/>
        <v>41</v>
      </c>
      <c r="L7" s="93">
        <f>RANK(K7,K3:K27,1)</f>
        <v>5</v>
      </c>
    </row>
    <row r="8" spans="1:12" ht="15.75">
      <c r="A8" s="87">
        <v>6</v>
      </c>
      <c r="B8" s="88" t="s">
        <v>164</v>
      </c>
      <c r="C8" s="96">
        <v>49.1</v>
      </c>
      <c r="D8" s="97">
        <v>1</v>
      </c>
      <c r="E8" s="97">
        <v>0</v>
      </c>
      <c r="F8" s="90">
        <f t="shared" si="0"/>
        <v>54.1</v>
      </c>
      <c r="G8" s="96">
        <v>94</v>
      </c>
      <c r="H8" s="97">
        <v>9</v>
      </c>
      <c r="I8" s="97">
        <v>0</v>
      </c>
      <c r="J8" s="90">
        <f t="shared" si="1"/>
        <v>139</v>
      </c>
      <c r="K8" s="92">
        <f t="shared" si="2"/>
        <v>54.1</v>
      </c>
      <c r="L8" s="93">
        <f>RANK(K8,K3:K27,1)</f>
        <v>6</v>
      </c>
    </row>
    <row r="9" spans="1:12" ht="15.75">
      <c r="A9" s="87">
        <v>7</v>
      </c>
      <c r="B9" s="88" t="s">
        <v>165</v>
      </c>
      <c r="C9" s="96">
        <v>47.3</v>
      </c>
      <c r="D9" s="97">
        <v>3</v>
      </c>
      <c r="E9" s="97">
        <v>0</v>
      </c>
      <c r="F9" s="90">
        <f t="shared" si="0"/>
        <v>62.3</v>
      </c>
      <c r="G9" s="96">
        <v>16.7</v>
      </c>
      <c r="H9" s="97">
        <v>1</v>
      </c>
      <c r="I9" s="97">
        <v>13</v>
      </c>
      <c r="J9" s="90">
        <f t="shared" si="1"/>
        <v>411.7</v>
      </c>
      <c r="K9" s="92">
        <f t="shared" si="2"/>
        <v>62.3</v>
      </c>
      <c r="L9" s="93">
        <f>RANK(K9,K3:K27,1)</f>
        <v>7</v>
      </c>
    </row>
    <row r="10" spans="1:12" ht="15.75">
      <c r="A10" s="87">
        <v>8</v>
      </c>
      <c r="B10" s="88" t="s">
        <v>166</v>
      </c>
      <c r="C10" s="96">
        <v>58.5</v>
      </c>
      <c r="D10" s="97">
        <v>1</v>
      </c>
      <c r="E10" s="97">
        <v>1</v>
      </c>
      <c r="F10" s="90">
        <f t="shared" si="0"/>
        <v>93.5</v>
      </c>
      <c r="G10" s="96">
        <v>105.8</v>
      </c>
      <c r="H10" s="97">
        <v>8</v>
      </c>
      <c r="I10" s="97">
        <v>1</v>
      </c>
      <c r="J10" s="90">
        <f t="shared" si="1"/>
        <v>175.8</v>
      </c>
      <c r="K10" s="92">
        <f t="shared" si="2"/>
        <v>93.5</v>
      </c>
      <c r="L10" s="93">
        <f>RANK(K10,K3:K27,1)</f>
        <v>8</v>
      </c>
    </row>
    <row r="11" spans="1:12" ht="15.75">
      <c r="A11" s="87">
        <v>9</v>
      </c>
      <c r="B11" s="88" t="s">
        <v>167</v>
      </c>
      <c r="C11" s="96">
        <v>88.4</v>
      </c>
      <c r="D11" s="97">
        <v>9</v>
      </c>
      <c r="E11" s="97">
        <v>0</v>
      </c>
      <c r="F11" s="90">
        <f t="shared" si="0"/>
        <v>133.4</v>
      </c>
      <c r="G11" s="96">
        <v>88.2</v>
      </c>
      <c r="H11" s="97">
        <v>5</v>
      </c>
      <c r="I11" s="97">
        <v>0</v>
      </c>
      <c r="J11" s="90">
        <f t="shared" si="1"/>
        <v>113.2</v>
      </c>
      <c r="K11" s="92">
        <f t="shared" si="2"/>
        <v>113.2</v>
      </c>
      <c r="L11" s="93">
        <f>RANK(K11,K3:K27,1)</f>
        <v>9</v>
      </c>
    </row>
    <row r="12" spans="1:12" ht="15.75">
      <c r="A12" s="87">
        <v>10</v>
      </c>
      <c r="B12" s="88" t="s">
        <v>168</v>
      </c>
      <c r="C12" s="96">
        <v>105.3</v>
      </c>
      <c r="D12" s="97">
        <v>6</v>
      </c>
      <c r="E12" s="97">
        <v>0</v>
      </c>
      <c r="F12" s="90">
        <f t="shared" si="0"/>
        <v>135.30000000000001</v>
      </c>
      <c r="G12" s="96">
        <v>120</v>
      </c>
      <c r="H12" s="97">
        <v>4</v>
      </c>
      <c r="I12" s="97">
        <v>3</v>
      </c>
      <c r="J12" s="90">
        <f t="shared" si="1"/>
        <v>230</v>
      </c>
      <c r="K12" s="92">
        <f t="shared" si="2"/>
        <v>135.30000000000001</v>
      </c>
      <c r="L12" s="93">
        <f>RANK(K12,K3:K27,1)</f>
        <v>10</v>
      </c>
    </row>
    <row r="13" spans="1:12" ht="15.75">
      <c r="A13" s="87">
        <v>11</v>
      </c>
      <c r="B13" s="98" t="s">
        <v>169</v>
      </c>
      <c r="C13" s="96">
        <v>120</v>
      </c>
      <c r="D13" s="97">
        <v>3</v>
      </c>
      <c r="E13" s="97">
        <v>4</v>
      </c>
      <c r="F13" s="90">
        <f t="shared" si="0"/>
        <v>255</v>
      </c>
      <c r="G13" s="96">
        <v>110.4</v>
      </c>
      <c r="H13" s="97">
        <v>5</v>
      </c>
      <c r="I13" s="97">
        <v>0</v>
      </c>
      <c r="J13" s="90">
        <f t="shared" si="1"/>
        <v>135.4</v>
      </c>
      <c r="K13" s="92">
        <f t="shared" si="2"/>
        <v>135.4</v>
      </c>
      <c r="L13" s="93">
        <f>RANK(K13,K3:K27,1)</f>
        <v>11</v>
      </c>
    </row>
    <row r="14" spans="1:12" ht="15.75">
      <c r="A14" s="87">
        <v>12</v>
      </c>
      <c r="B14" s="98" t="s">
        <v>170</v>
      </c>
      <c r="C14" s="96">
        <v>119</v>
      </c>
      <c r="D14" s="97">
        <v>4</v>
      </c>
      <c r="E14" s="97">
        <v>0</v>
      </c>
      <c r="F14" s="90">
        <f t="shared" si="0"/>
        <v>139</v>
      </c>
      <c r="G14" s="96">
        <v>117.1</v>
      </c>
      <c r="H14" s="97">
        <v>7</v>
      </c>
      <c r="I14" s="97">
        <v>0</v>
      </c>
      <c r="J14" s="90">
        <f t="shared" si="1"/>
        <v>152.1</v>
      </c>
      <c r="K14" s="92">
        <f t="shared" si="2"/>
        <v>139</v>
      </c>
      <c r="L14" s="93">
        <f>RANK(K14,K3:K27,1)</f>
        <v>12</v>
      </c>
    </row>
    <row r="15" spans="1:12" ht="15.75">
      <c r="A15" s="87">
        <v>13</v>
      </c>
      <c r="B15" s="88" t="s">
        <v>171</v>
      </c>
      <c r="C15" s="94">
        <v>48.5</v>
      </c>
      <c r="D15" s="95">
        <v>6</v>
      </c>
      <c r="E15" s="95">
        <v>3</v>
      </c>
      <c r="F15" s="90">
        <f t="shared" si="0"/>
        <v>168.5</v>
      </c>
      <c r="G15" s="94">
        <v>66.8</v>
      </c>
      <c r="H15" s="95">
        <v>13</v>
      </c>
      <c r="I15" s="95">
        <v>2</v>
      </c>
      <c r="J15" s="90">
        <f t="shared" si="1"/>
        <v>191.8</v>
      </c>
      <c r="K15" s="92">
        <f t="shared" si="2"/>
        <v>168.5</v>
      </c>
      <c r="L15" s="93">
        <f>RANK(K15,K3:K27,1)</f>
        <v>13</v>
      </c>
    </row>
    <row r="16" spans="1:12" ht="15.75">
      <c r="A16" s="87">
        <v>14</v>
      </c>
      <c r="B16" s="88" t="s">
        <v>172</v>
      </c>
      <c r="C16" s="96">
        <v>120</v>
      </c>
      <c r="D16" s="97">
        <v>10</v>
      </c>
      <c r="E16" s="97">
        <v>3</v>
      </c>
      <c r="F16" s="90">
        <f t="shared" si="0"/>
        <v>260</v>
      </c>
      <c r="G16" s="96">
        <v>113</v>
      </c>
      <c r="H16" s="97">
        <v>8</v>
      </c>
      <c r="I16" s="97">
        <v>2</v>
      </c>
      <c r="J16" s="90">
        <f t="shared" si="1"/>
        <v>213</v>
      </c>
      <c r="K16" s="92">
        <f t="shared" si="2"/>
        <v>213</v>
      </c>
      <c r="L16" s="93">
        <f>RANK(K16,K3:K27,1)</f>
        <v>14</v>
      </c>
    </row>
    <row r="17" spans="1:12" ht="15.75">
      <c r="A17" s="87">
        <v>15</v>
      </c>
      <c r="B17" s="99" t="s">
        <v>173</v>
      </c>
      <c r="C17" s="96">
        <v>112</v>
      </c>
      <c r="D17" s="97">
        <v>10</v>
      </c>
      <c r="E17" s="97">
        <v>13</v>
      </c>
      <c r="F17" s="90">
        <f t="shared" si="0"/>
        <v>552</v>
      </c>
      <c r="G17" s="96">
        <v>109</v>
      </c>
      <c r="H17" s="97">
        <v>11</v>
      </c>
      <c r="I17" s="97">
        <v>9</v>
      </c>
      <c r="J17" s="90">
        <f t="shared" si="1"/>
        <v>434</v>
      </c>
      <c r="K17" s="92">
        <f t="shared" si="2"/>
        <v>434</v>
      </c>
      <c r="L17" s="93">
        <f>RANK(K17,K3:K27,1)</f>
        <v>15</v>
      </c>
    </row>
    <row r="18" spans="1:12" ht="15.75">
      <c r="A18" s="87">
        <v>16</v>
      </c>
      <c r="B18" s="88" t="s">
        <v>174</v>
      </c>
      <c r="C18" s="96">
        <v>96.5</v>
      </c>
      <c r="D18" s="97">
        <v>8</v>
      </c>
      <c r="E18" s="97">
        <v>10</v>
      </c>
      <c r="F18" s="90">
        <f t="shared" si="0"/>
        <v>436.5</v>
      </c>
      <c r="G18" s="96">
        <v>108.8</v>
      </c>
      <c r="H18" s="97">
        <v>8</v>
      </c>
      <c r="I18" s="97">
        <v>11</v>
      </c>
      <c r="J18" s="90">
        <f t="shared" si="1"/>
        <v>478.8</v>
      </c>
      <c r="K18" s="92">
        <f t="shared" si="2"/>
        <v>436.5</v>
      </c>
      <c r="L18" s="93">
        <f>RANK(K18,K3:K27,1)</f>
        <v>16</v>
      </c>
    </row>
    <row r="19" spans="1:12" ht="15.75">
      <c r="A19" s="87">
        <v>17</v>
      </c>
      <c r="B19" s="88" t="s">
        <v>175</v>
      </c>
      <c r="C19" s="96">
        <v>120</v>
      </c>
      <c r="D19" s="97">
        <v>11</v>
      </c>
      <c r="E19" s="97">
        <v>9</v>
      </c>
      <c r="F19" s="90">
        <f t="shared" si="0"/>
        <v>445</v>
      </c>
      <c r="G19" s="96">
        <v>114</v>
      </c>
      <c r="H19" s="97">
        <v>20</v>
      </c>
      <c r="I19" s="97">
        <v>13</v>
      </c>
      <c r="J19" s="90">
        <f t="shared" si="1"/>
        <v>604</v>
      </c>
      <c r="K19" s="92">
        <f t="shared" si="2"/>
        <v>445</v>
      </c>
      <c r="L19" s="93">
        <f>RANK(K19,K3:K27,1)</f>
        <v>17</v>
      </c>
    </row>
    <row r="20" spans="1:12" ht="15.75">
      <c r="A20" s="87">
        <v>18</v>
      </c>
      <c r="B20" s="88" t="s">
        <v>176</v>
      </c>
      <c r="C20" s="96">
        <v>23</v>
      </c>
      <c r="D20" s="97">
        <v>2</v>
      </c>
      <c r="E20" s="97">
        <v>14</v>
      </c>
      <c r="F20" s="90">
        <f t="shared" si="0"/>
        <v>453</v>
      </c>
      <c r="G20" s="96"/>
      <c r="H20" s="97"/>
      <c r="I20" s="97"/>
      <c r="J20" s="90">
        <v>999</v>
      </c>
      <c r="K20" s="92">
        <f t="shared" si="2"/>
        <v>453</v>
      </c>
      <c r="L20" s="93">
        <f>RANK(K20,K3:K27,1)</f>
        <v>18</v>
      </c>
    </row>
    <row r="21" spans="1:12" ht="15.75">
      <c r="A21" s="87">
        <v>19</v>
      </c>
      <c r="B21" s="88" t="s">
        <v>177</v>
      </c>
      <c r="C21" s="96">
        <v>69</v>
      </c>
      <c r="D21" s="97">
        <v>5</v>
      </c>
      <c r="E21" s="97">
        <v>13</v>
      </c>
      <c r="F21" s="90">
        <f t="shared" si="0"/>
        <v>484</v>
      </c>
      <c r="G21" s="96"/>
      <c r="H21" s="97"/>
      <c r="I21" s="97"/>
      <c r="J21" s="90">
        <v>999</v>
      </c>
      <c r="K21" s="92">
        <f t="shared" si="2"/>
        <v>484</v>
      </c>
      <c r="L21" s="93">
        <f>RANK(K21,K3:K27,1)</f>
        <v>19</v>
      </c>
    </row>
    <row r="22" spans="1:12" ht="15.75">
      <c r="A22" s="87">
        <v>20</v>
      </c>
      <c r="B22" s="88" t="s">
        <v>178</v>
      </c>
      <c r="C22" s="96">
        <v>94.6</v>
      </c>
      <c r="D22" s="97">
        <v>22</v>
      </c>
      <c r="E22" s="97">
        <v>12</v>
      </c>
      <c r="F22" s="90">
        <f t="shared" si="0"/>
        <v>564.6</v>
      </c>
      <c r="G22" s="96">
        <v>120</v>
      </c>
      <c r="H22" s="97">
        <v>2</v>
      </c>
      <c r="I22" s="97">
        <v>12</v>
      </c>
      <c r="J22" s="90">
        <f>G22+(H22*5)+(I22*30)</f>
        <v>490</v>
      </c>
      <c r="K22" s="92">
        <f t="shared" si="2"/>
        <v>490</v>
      </c>
      <c r="L22" s="93">
        <f>RANK(K22,K3:K27,1)</f>
        <v>20</v>
      </c>
    </row>
    <row r="23" spans="1:12" ht="15.75">
      <c r="A23" s="87">
        <v>21</v>
      </c>
      <c r="B23" s="88" t="s">
        <v>179</v>
      </c>
      <c r="C23" s="96">
        <v>81</v>
      </c>
      <c r="D23" s="97">
        <v>4</v>
      </c>
      <c r="E23" s="97">
        <v>13</v>
      </c>
      <c r="F23" s="90">
        <f t="shared" si="0"/>
        <v>491</v>
      </c>
      <c r="G23" s="96"/>
      <c r="H23" s="97"/>
      <c r="I23" s="97"/>
      <c r="J23" s="90">
        <v>999</v>
      </c>
      <c r="K23" s="92">
        <f t="shared" si="2"/>
        <v>491</v>
      </c>
      <c r="L23" s="93">
        <f>RANK(K23,K3:K27,1)</f>
        <v>21</v>
      </c>
    </row>
    <row r="24" spans="1:12" ht="15.75">
      <c r="A24" s="87">
        <v>22</v>
      </c>
      <c r="B24" s="88" t="s">
        <v>180</v>
      </c>
      <c r="C24" s="96">
        <v>64</v>
      </c>
      <c r="D24" s="97">
        <v>8</v>
      </c>
      <c r="E24" s="97">
        <v>13</v>
      </c>
      <c r="F24" s="90">
        <f t="shared" si="0"/>
        <v>494</v>
      </c>
      <c r="G24" s="96"/>
      <c r="H24" s="97"/>
      <c r="I24" s="97"/>
      <c r="J24" s="90">
        <v>999</v>
      </c>
      <c r="K24" s="92">
        <f t="shared" si="2"/>
        <v>494</v>
      </c>
      <c r="L24" s="93">
        <f>RANK(K24,K3:K27,1)</f>
        <v>22</v>
      </c>
    </row>
    <row r="25" spans="1:12" ht="15.75">
      <c r="A25" s="87">
        <v>23</v>
      </c>
      <c r="B25" s="88" t="s">
        <v>181</v>
      </c>
      <c r="C25" s="96">
        <v>93</v>
      </c>
      <c r="D25" s="97">
        <v>10</v>
      </c>
      <c r="E25" s="97">
        <v>13</v>
      </c>
      <c r="F25" s="90">
        <f t="shared" si="0"/>
        <v>533</v>
      </c>
      <c r="G25" s="100"/>
      <c r="H25" s="97"/>
      <c r="I25" s="97"/>
      <c r="J25" s="101">
        <v>999</v>
      </c>
      <c r="K25" s="92">
        <f t="shared" si="2"/>
        <v>533</v>
      </c>
      <c r="L25" s="93">
        <f>RANK(K25,K3:K27,1)</f>
        <v>23</v>
      </c>
    </row>
    <row r="26" spans="1:12" ht="15.75">
      <c r="A26" s="87">
        <v>24</v>
      </c>
      <c r="B26" s="88" t="s">
        <v>182</v>
      </c>
      <c r="C26" s="96">
        <v>99</v>
      </c>
      <c r="D26" s="97">
        <v>10</v>
      </c>
      <c r="E26" s="97">
        <v>13</v>
      </c>
      <c r="F26" s="90">
        <f t="shared" si="0"/>
        <v>539</v>
      </c>
      <c r="G26" s="96"/>
      <c r="H26" s="97"/>
      <c r="I26" s="97"/>
      <c r="J26" s="101">
        <v>999</v>
      </c>
      <c r="K26" s="92">
        <f t="shared" si="2"/>
        <v>539</v>
      </c>
      <c r="L26" s="93">
        <f>RANK(K26,K3:K27,1)</f>
        <v>24</v>
      </c>
    </row>
    <row r="27" spans="1:12" ht="16.5" thickBot="1">
      <c r="A27" s="102">
        <v>25</v>
      </c>
      <c r="B27" s="103" t="s">
        <v>183</v>
      </c>
      <c r="C27" s="104">
        <v>107.3</v>
      </c>
      <c r="D27" s="105">
        <v>13</v>
      </c>
      <c r="E27" s="105">
        <v>13</v>
      </c>
      <c r="F27" s="106">
        <f t="shared" si="0"/>
        <v>562.29999999999995</v>
      </c>
      <c r="G27" s="104"/>
      <c r="H27" s="105"/>
      <c r="I27" s="105"/>
      <c r="J27" s="107">
        <v>999</v>
      </c>
      <c r="K27" s="108">
        <f t="shared" si="2"/>
        <v>562.29999999999995</v>
      </c>
      <c r="L27" s="93">
        <f>RANK(K27,K3:K27,1)</f>
        <v>25</v>
      </c>
    </row>
  </sheetData>
  <mergeCells count="5">
    <mergeCell ref="A1:A2"/>
    <mergeCell ref="B1:B2"/>
    <mergeCell ref="C1:F1"/>
    <mergeCell ref="G1:J1"/>
    <mergeCell ref="K1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0AD82-36A2-44D4-8788-661B66073EDA}">
  <dimension ref="A1:F8"/>
  <sheetViews>
    <sheetView tabSelected="1" zoomScaleNormal="100" workbookViewId="0">
      <selection activeCell="D17" sqref="D17"/>
    </sheetView>
  </sheetViews>
  <sheetFormatPr defaultRowHeight="15"/>
  <cols>
    <col min="1" max="1" width="2" bestFit="1" customWidth="1"/>
    <col min="2" max="2" width="19" bestFit="1" customWidth="1"/>
    <col min="3" max="3" width="36.85546875" bestFit="1" customWidth="1"/>
    <col min="4" max="4" width="31.5703125" bestFit="1" customWidth="1"/>
    <col min="5" max="5" width="43.7109375" bestFit="1" customWidth="1"/>
    <col min="6" max="6" width="6.42578125" bestFit="1" customWidth="1"/>
  </cols>
  <sheetData>
    <row r="1" spans="1:6">
      <c r="A1" s="184" t="s">
        <v>250</v>
      </c>
      <c r="B1" s="184"/>
      <c r="C1" s="184"/>
      <c r="D1" s="184"/>
      <c r="E1" s="184"/>
      <c r="F1" s="184"/>
    </row>
    <row r="2" spans="1:6">
      <c r="A2" s="139"/>
      <c r="B2" s="142" t="s">
        <v>251</v>
      </c>
      <c r="C2" s="146" t="s">
        <v>123</v>
      </c>
      <c r="D2" s="144" t="s">
        <v>124</v>
      </c>
      <c r="E2" s="146" t="s">
        <v>125</v>
      </c>
      <c r="F2" s="144" t="s">
        <v>252</v>
      </c>
    </row>
    <row r="3" spans="1:6">
      <c r="A3" s="139">
        <v>1</v>
      </c>
      <c r="B3" s="144" t="s">
        <v>115</v>
      </c>
      <c r="C3" s="139" t="s">
        <v>253</v>
      </c>
      <c r="D3" s="139" t="s">
        <v>254</v>
      </c>
      <c r="E3" s="139" t="s">
        <v>255</v>
      </c>
      <c r="F3" s="139">
        <v>5</v>
      </c>
    </row>
    <row r="4" spans="1:6">
      <c r="A4" s="139">
        <v>2</v>
      </c>
      <c r="B4" s="144" t="s">
        <v>256</v>
      </c>
      <c r="C4" s="139" t="s">
        <v>257</v>
      </c>
      <c r="D4" s="139" t="s">
        <v>258</v>
      </c>
      <c r="E4" s="139" t="s">
        <v>259</v>
      </c>
      <c r="F4" s="145">
        <v>3</v>
      </c>
    </row>
    <row r="5" spans="1:6" ht="60">
      <c r="A5" s="139">
        <v>3</v>
      </c>
      <c r="B5" s="144" t="s">
        <v>260</v>
      </c>
      <c r="C5" s="143" t="s">
        <v>269</v>
      </c>
      <c r="D5" s="139" t="s">
        <v>261</v>
      </c>
      <c r="E5" s="139" t="s">
        <v>262</v>
      </c>
      <c r="F5" s="139">
        <v>4</v>
      </c>
    </row>
    <row r="6" spans="1:6" ht="60">
      <c r="A6" s="139">
        <v>4</v>
      </c>
      <c r="B6" s="144" t="s">
        <v>146</v>
      </c>
      <c r="C6" s="143" t="s">
        <v>270</v>
      </c>
      <c r="D6" s="139" t="s">
        <v>148</v>
      </c>
      <c r="E6" s="139" t="s">
        <v>149</v>
      </c>
      <c r="F6" s="139">
        <v>5</v>
      </c>
    </row>
    <row r="7" spans="1:6">
      <c r="A7" s="139">
        <v>5</v>
      </c>
      <c r="B7" s="142" t="s">
        <v>235</v>
      </c>
      <c r="C7" s="143" t="s">
        <v>263</v>
      </c>
      <c r="D7" s="139" t="s">
        <v>264</v>
      </c>
      <c r="E7" s="143" t="s">
        <v>265</v>
      </c>
      <c r="F7" s="145">
        <v>1</v>
      </c>
    </row>
    <row r="8" spans="1:6">
      <c r="A8" s="139">
        <v>6</v>
      </c>
      <c r="B8" s="144" t="s">
        <v>266</v>
      </c>
      <c r="C8" s="143" t="s">
        <v>267</v>
      </c>
      <c r="D8" s="139" t="s">
        <v>268</v>
      </c>
      <c r="E8" s="143" t="s">
        <v>223</v>
      </c>
      <c r="F8" s="145">
        <v>2</v>
      </c>
    </row>
  </sheetData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4455A-E0EF-4959-BF04-B3D0A0415B97}">
  <dimension ref="A1:J15"/>
  <sheetViews>
    <sheetView zoomScale="85" zoomScaleNormal="85" workbookViewId="0">
      <selection activeCell="A8" sqref="A8"/>
    </sheetView>
  </sheetViews>
  <sheetFormatPr defaultRowHeight="15"/>
  <cols>
    <col min="1" max="1" width="14.85546875" customWidth="1"/>
    <col min="2" max="2" width="31.28515625" bestFit="1" customWidth="1"/>
    <col min="3" max="3" width="19.42578125" bestFit="1" customWidth="1"/>
    <col min="4" max="4" width="30.5703125" bestFit="1" customWidth="1"/>
    <col min="5" max="5" width="17.85546875" bestFit="1" customWidth="1"/>
    <col min="6" max="6" width="13.85546875" bestFit="1" customWidth="1"/>
    <col min="7" max="7" width="20.140625" bestFit="1" customWidth="1"/>
    <col min="8" max="8" width="15.85546875" bestFit="1" customWidth="1"/>
    <col min="9" max="9" width="21.5703125" bestFit="1" customWidth="1"/>
    <col min="10" max="10" width="15.85546875" bestFit="1" customWidth="1"/>
  </cols>
  <sheetData>
    <row r="1" spans="1:10" ht="15.75">
      <c r="A1" s="177" t="s">
        <v>184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15.75" thickBot="1">
      <c r="A2" s="110"/>
      <c r="B2" s="110"/>
      <c r="C2" s="110"/>
      <c r="D2" s="110"/>
      <c r="E2" s="110"/>
      <c r="F2" s="110"/>
    </row>
    <row r="3" spans="1:10" ht="15.75" thickBot="1">
      <c r="A3" s="111" t="s">
        <v>5</v>
      </c>
      <c r="B3" s="112" t="s">
        <v>123</v>
      </c>
      <c r="C3" s="112" t="s">
        <v>124</v>
      </c>
      <c r="D3" s="112" t="s">
        <v>125</v>
      </c>
      <c r="E3" s="113" t="s">
        <v>185</v>
      </c>
      <c r="F3" s="111" t="s">
        <v>186</v>
      </c>
      <c r="G3" s="113" t="s">
        <v>187</v>
      </c>
      <c r="H3" s="111" t="s">
        <v>188</v>
      </c>
      <c r="I3" s="114" t="s">
        <v>128</v>
      </c>
      <c r="J3" s="51" t="s">
        <v>129</v>
      </c>
    </row>
    <row r="4" spans="1:10" ht="39" thickBot="1">
      <c r="A4" s="55" t="s">
        <v>189</v>
      </c>
      <c r="B4" s="56" t="s">
        <v>190</v>
      </c>
      <c r="C4" s="57" t="s">
        <v>191</v>
      </c>
      <c r="D4" s="115" t="s">
        <v>192</v>
      </c>
      <c r="E4" s="116">
        <f>'[1]Конструирование DNA'!B12</f>
        <v>66.666666666666671</v>
      </c>
      <c r="F4" s="60">
        <f>'[1]Электроника DNA'!B12</f>
        <v>73</v>
      </c>
      <c r="G4" s="60">
        <f>'[1]Программирование DNA'!B12</f>
        <v>74.666666666666671</v>
      </c>
      <c r="H4" s="60">
        <f>'[1]Общее задание DNA'!B12</f>
        <v>36.666666666666671</v>
      </c>
      <c r="I4" s="117">
        <f t="shared" ref="I4:I8" si="0">SUM(E4:H4)</f>
        <v>251.00000000000006</v>
      </c>
      <c r="J4" s="118">
        <f>RANK(I4,I4:I15,0)</f>
        <v>2</v>
      </c>
    </row>
    <row r="5" spans="1:10" ht="39" thickBot="1">
      <c r="A5" s="63" t="s">
        <v>193</v>
      </c>
      <c r="B5" s="64" t="s">
        <v>194</v>
      </c>
      <c r="C5" s="65" t="s">
        <v>195</v>
      </c>
      <c r="D5" s="119" t="s">
        <v>196</v>
      </c>
      <c r="E5" s="120">
        <f>'[1]Конструирование DNA'!B19</f>
        <v>70</v>
      </c>
      <c r="F5" s="121">
        <f>'[1]Электроника DNA'!B19</f>
        <v>94</v>
      </c>
      <c r="G5" s="75">
        <f>'[1]Программирование DNA'!B19</f>
        <v>59.333333333333336</v>
      </c>
      <c r="H5" s="68">
        <f>'[1]Общее задание DNA'!B19</f>
        <v>23.555555555555557</v>
      </c>
      <c r="I5" s="122">
        <f t="shared" si="0"/>
        <v>246.88888888888891</v>
      </c>
      <c r="J5" s="123">
        <f>RANK(I5,I4:I15,0)</f>
        <v>5</v>
      </c>
    </row>
    <row r="6" spans="1:10" ht="38.25">
      <c r="A6" s="63" t="s">
        <v>197</v>
      </c>
      <c r="B6" s="64" t="s">
        <v>198</v>
      </c>
      <c r="C6" s="65" t="s">
        <v>199</v>
      </c>
      <c r="D6" s="66" t="s">
        <v>200</v>
      </c>
      <c r="E6" s="124">
        <f>'[1]Конструирование DNA'!B26</f>
        <v>20</v>
      </c>
      <c r="F6" s="68">
        <f>'[1]Электроника DNA'!B26</f>
        <v>37.666666666666664</v>
      </c>
      <c r="G6" s="75">
        <f>'[1]Программирование DNA'!B26</f>
        <v>1.6666666666666667</v>
      </c>
      <c r="H6" s="68">
        <f>'[1]Общее задание DNA'!B26</f>
        <v>0</v>
      </c>
      <c r="I6" s="122">
        <f t="shared" si="0"/>
        <v>59.333333333333329</v>
      </c>
      <c r="J6" s="125">
        <f>RANK(I6,I4:I15,0)</f>
        <v>12</v>
      </c>
    </row>
    <row r="7" spans="1:10" ht="51.75" thickBot="1">
      <c r="A7" s="63" t="s">
        <v>201</v>
      </c>
      <c r="B7" s="64" t="s">
        <v>202</v>
      </c>
      <c r="C7" s="65" t="s">
        <v>195</v>
      </c>
      <c r="D7" s="66" t="s">
        <v>196</v>
      </c>
      <c r="E7" s="121">
        <f>'[1]Конструирование DNA'!B33</f>
        <v>35.333333333333336</v>
      </c>
      <c r="F7" s="68">
        <f>'[1]Электроника DNA'!B33</f>
        <v>12</v>
      </c>
      <c r="G7" s="75">
        <f>'[1]Программирование DNA'!B33</f>
        <v>38</v>
      </c>
      <c r="H7" s="68">
        <f>'[1]Общее задание DNA'!B33</f>
        <v>0</v>
      </c>
      <c r="I7" s="122">
        <f t="shared" si="0"/>
        <v>85.333333333333343</v>
      </c>
      <c r="J7" s="126">
        <f>RANK(I7,I4:I15,0)</f>
        <v>10</v>
      </c>
    </row>
    <row r="8" spans="1:10" ht="64.5" thickBot="1">
      <c r="A8" s="63" t="s">
        <v>203</v>
      </c>
      <c r="B8" s="64" t="s">
        <v>204</v>
      </c>
      <c r="C8" s="65" t="s">
        <v>205</v>
      </c>
      <c r="D8" s="127" t="s">
        <v>206</v>
      </c>
      <c r="E8" s="128">
        <f>'[1]Конструирование DNA'!B40</f>
        <v>68.666666666666671</v>
      </c>
      <c r="F8" s="68">
        <f>'[1]Электроника DNA'!B40</f>
        <v>61.333333333333336</v>
      </c>
      <c r="G8" s="120">
        <f>'[1]Программирование DNA'!B40</f>
        <v>91.333333333333329</v>
      </c>
      <c r="H8" s="68">
        <f>'[1]Общее задание DNA'!B40</f>
        <v>27</v>
      </c>
      <c r="I8" s="129">
        <f t="shared" si="0"/>
        <v>248.33333333333331</v>
      </c>
      <c r="J8" s="130">
        <f>RANK(I8,I4:I15,0)</f>
        <v>3</v>
      </c>
    </row>
    <row r="9" spans="1:10" ht="39" thickBot="1">
      <c r="A9" s="63" t="s">
        <v>207</v>
      </c>
      <c r="B9" s="64" t="s">
        <v>208</v>
      </c>
      <c r="C9" s="65" t="s">
        <v>209</v>
      </c>
      <c r="D9" s="127" t="s">
        <v>206</v>
      </c>
      <c r="E9" s="128">
        <f>'[1]Конструирование AK '!B12</f>
        <v>65</v>
      </c>
      <c r="F9" s="75">
        <f>'[1]Электроника АК'!B12</f>
        <v>80.666666666666671</v>
      </c>
      <c r="G9" s="75">
        <f>'[1]Программирование AK'!B12</f>
        <v>70.333333333333329</v>
      </c>
      <c r="H9" s="75">
        <f>'[1]Общее задание AK'!B12</f>
        <v>37.444444444444443</v>
      </c>
      <c r="I9" s="131">
        <f t="shared" ref="I9:I15" si="1">SUM(E9:H9)</f>
        <v>253.44444444444446</v>
      </c>
      <c r="J9" s="132">
        <f>RANK(I9,I4:I15,0)</f>
        <v>1</v>
      </c>
    </row>
    <row r="10" spans="1:10" ht="26.25" thickBot="1">
      <c r="A10" s="63" t="s">
        <v>108</v>
      </c>
      <c r="B10" s="64" t="s">
        <v>210</v>
      </c>
      <c r="C10" s="65" t="s">
        <v>211</v>
      </c>
      <c r="D10" s="127" t="s">
        <v>212</v>
      </c>
      <c r="E10" s="128">
        <f>'[1]Конструирование AK '!B19</f>
        <v>54.666666666666664</v>
      </c>
      <c r="F10" s="75">
        <f>'[1]Электроника АК'!B19</f>
        <v>59</v>
      </c>
      <c r="G10" s="75">
        <f>'[1]Программирование AK'!B19</f>
        <v>42</v>
      </c>
      <c r="H10" s="75">
        <f>'[1]Общее задание AK'!B19</f>
        <v>0</v>
      </c>
      <c r="I10" s="122">
        <f t="shared" si="1"/>
        <v>155.66666666666666</v>
      </c>
      <c r="J10" s="123">
        <f>RANK(I10,I4:I15,0)</f>
        <v>7</v>
      </c>
    </row>
    <row r="11" spans="1:10" ht="39" thickBot="1">
      <c r="A11" s="63" t="s">
        <v>213</v>
      </c>
      <c r="B11" s="64" t="s">
        <v>214</v>
      </c>
      <c r="C11" s="65" t="s">
        <v>215</v>
      </c>
      <c r="D11" s="127" t="s">
        <v>206</v>
      </c>
      <c r="E11" s="128">
        <f>'[1]Конструирование AK '!B26</f>
        <v>54.666666666666664</v>
      </c>
      <c r="F11" s="120">
        <f>'[1]Электроника АК'!B26</f>
        <v>97</v>
      </c>
      <c r="G11" s="75">
        <f>'[1]Программирование AK'!B26</f>
        <v>86</v>
      </c>
      <c r="H11" s="75">
        <f>'[1]Общее задание AK'!B26</f>
        <v>9.6666666666666679</v>
      </c>
      <c r="I11" s="122">
        <f t="shared" si="1"/>
        <v>247.33333333333331</v>
      </c>
      <c r="J11" s="125">
        <f>RANK(I11,I4:I15,0)</f>
        <v>4</v>
      </c>
    </row>
    <row r="12" spans="1:10" ht="51">
      <c r="A12" s="63" t="s">
        <v>216</v>
      </c>
      <c r="B12" s="64" t="s">
        <v>217</v>
      </c>
      <c r="C12" s="65" t="s">
        <v>218</v>
      </c>
      <c r="D12" s="127" t="s">
        <v>219</v>
      </c>
      <c r="E12" s="128">
        <f>'[1]Конструирование AK '!B33</f>
        <v>24</v>
      </c>
      <c r="F12" s="75">
        <f>'[1]Электроника АК'!B33</f>
        <v>21</v>
      </c>
      <c r="G12" s="75">
        <f>'[1]Программирование AK'!B33</f>
        <v>20.666666666666668</v>
      </c>
      <c r="H12" s="75">
        <f>'[1]Общее задание AK'!B33</f>
        <v>0</v>
      </c>
      <c r="I12" s="122">
        <f t="shared" si="1"/>
        <v>65.666666666666671</v>
      </c>
      <c r="J12" s="125">
        <f>RANK(I12,I4:I15,0)</f>
        <v>11</v>
      </c>
    </row>
    <row r="13" spans="1:10" ht="38.25">
      <c r="A13" s="63" t="s">
        <v>220</v>
      </c>
      <c r="B13" s="64" t="s">
        <v>221</v>
      </c>
      <c r="C13" s="65" t="s">
        <v>222</v>
      </c>
      <c r="D13" s="127" t="s">
        <v>223</v>
      </c>
      <c r="E13" s="128">
        <f>'[1]Конструирование AK '!B40</f>
        <v>58.333333333333336</v>
      </c>
      <c r="F13" s="75">
        <f>'[1]Электроника АК'!B40</f>
        <v>74</v>
      </c>
      <c r="G13" s="75">
        <f>'[1]Программирование AK'!B40</f>
        <v>45.666666666666664</v>
      </c>
      <c r="H13" s="75">
        <f>'[1]Общее задание AK'!B40</f>
        <v>19.555555555555557</v>
      </c>
      <c r="I13" s="122">
        <f t="shared" si="1"/>
        <v>197.55555555555554</v>
      </c>
      <c r="J13" s="125">
        <f>RANK(I13,I4:I15,0)</f>
        <v>6</v>
      </c>
    </row>
    <row r="14" spans="1:10" ht="38.25">
      <c r="A14" s="63" t="s">
        <v>224</v>
      </c>
      <c r="B14" s="64" t="s">
        <v>225</v>
      </c>
      <c r="C14" s="65" t="s">
        <v>226</v>
      </c>
      <c r="D14" s="127" t="s">
        <v>206</v>
      </c>
      <c r="E14" s="128">
        <f>'[1]Конструирование AK '!B47</f>
        <v>49.333333333333336</v>
      </c>
      <c r="F14" s="75">
        <f>'[1]Электроника АК'!B47</f>
        <v>56.333333333333336</v>
      </c>
      <c r="G14" s="75">
        <f>'[1]Программирование AK'!B47</f>
        <v>37</v>
      </c>
      <c r="H14" s="75">
        <f>'[1]Общее задание AK'!B47</f>
        <v>0</v>
      </c>
      <c r="I14" s="122">
        <f t="shared" si="1"/>
        <v>142.66666666666669</v>
      </c>
      <c r="J14" s="125">
        <f>RANK(I14,I4:I15,0)</f>
        <v>8</v>
      </c>
    </row>
    <row r="15" spans="1:10" ht="51.75" thickBot="1">
      <c r="A15" s="77" t="s">
        <v>227</v>
      </c>
      <c r="B15" s="78" t="s">
        <v>228</v>
      </c>
      <c r="C15" s="79" t="s">
        <v>229</v>
      </c>
      <c r="D15" s="133" t="s">
        <v>206</v>
      </c>
      <c r="E15" s="134">
        <f>'[1]Конструирование AK '!B54</f>
        <v>35</v>
      </c>
      <c r="F15" s="82">
        <f>'[1]Электроника АК'!B54</f>
        <v>48.666666666666664</v>
      </c>
      <c r="G15" s="82">
        <f>'[1]Программирование AK'!B54</f>
        <v>31</v>
      </c>
      <c r="H15" s="82">
        <f>'[1]Общее задание AK'!B54</f>
        <v>10</v>
      </c>
      <c r="I15" s="135">
        <f t="shared" si="1"/>
        <v>124.66666666666666</v>
      </c>
      <c r="J15" s="136">
        <f>RANK(I15,I4:I15,0)</f>
        <v>9</v>
      </c>
    </row>
  </sheetData>
  <mergeCells count="1">
    <mergeCell ref="A1:J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k E A A B Q S w M E F A A C A A g A K Y l O V H O 8 m N y n A A A A + A A A A B I A H A B D b 2 5 m a W c v U G F j a 2 F n Z S 5 4 b W w g o h g A K K A U A A A A A A A A A A A A A A A A A A A A A A A A A A A A h Y + 9 D o I w G E V f h X S n L S B K y E c Z X C U x G o 0 r q R U a o Z j + C O / m 4 C P 5 C p I o 6 u Z 4 T 8 5 w 7 u N 2 h 3 x o G + 8 q t J G d y l C A K f K E 4 t 1 R q i p D z p 7 8 B O U M 1 i U / l 5 X w R l m Z d D D H D N X W X l J C + r 7 H f Y Q 7 X Z G Q 0 o A c i t W W 1 6 I t 0 U e W / 2 V f K m N L x Q V i s H / F s B A v I h z H y R z P k g D I h K G Q 6 q u E Y z G m Q H 4 g L F 1 j n R Z M O 3 + z A z J N I O 8 X 7 A l Q S w M E F A A C A A g A K Y l O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m J T l T 7 P 9 i 4 4 A E A A J w D A A A T A B w A R m 9 y b X V s Y X M v U 2 V j d G l v b j E u b S C i G A A o o B Q A A A A A A A A A A A A A A A A A A A A A A A A A A A C N k s 1 q 2 0 A Q x + 8 G v 8 O i X m w Q T t W m b T 7 w o S Q p L b 0 U b O j B N m Z l b 7 H w a r e s 1 s b G G N K 0 0 I B z K L S H k B y c Q x / A T S K i O H H y C r N v 1 J F c N 1 8 I I h 0 k z W 8 0 8 / / P T s A a 2 p O C l O Z P Z z 2 b y W a C F l W s S Z 5 Y c O g Q + G G R I u F M Z z M E L 9 g 3 X 8 w O X J n v M I M I p s i 2 e g 3 G C x + l a r t S t n N v P M 4 K G 1 J o J n S Q s z b X q v A L r m B q v s I l h D A z O 2 Z U h d 8 w g X O 4 i F / H Z h t 5 i B k J O c K P P 9 j g G 4 R x q + o H J b V s S 1 4 P p G J d I b t U e P 2 6 L 1 2 P i 3 6 7 V V f S x Y R u o c e D n p W 3 i e h w b h O t O i x v z z U v j N R L L c Z 0 b O e + i 0 H l n W Z + c W H Y f u + J Z t G a p 9 e G l U 2 q a e 2 m 2 B g V H p u R 2 Y 3 t o K E R h A T O 0 N A J g o s Y w h S i u E + Z u j g M d O B L z d 4 y 2 m Q q y N 2 T Y 5 P K v 4 T X n J c a l F M V F G P 5 t V v 6 9 7 F + M r 3 / L c 8 J G o j g + q Z N W V E R f J L K 3 5 C 8 4 4 t y / z N L m j 1 S r j 0 Y W P D T b O M 5 X e M 9 I Q 5 K 0 1 i E a N b T Q 5 s M r H n h Z y n x 5 4 u 4 6 P g u U 7 f I c i p 5 k U p e p p J X q W Q l R d l q S t x 5 u g B U 9 J O 4 s 7 R M c P M i H N Q E Z z N 5 8 C M c 4 M A u E c 7 g 1 I w e 4 n G y v S G c Q o T n E + K G 7 9 1 J G u a z G U 8 8 5 l z X / w J Q S w E C L Q A U A A I A C A A p i U 5 U c 7 y Y 3 K c A A A D 4 A A A A E g A A A A A A A A A A A A A A A A A A A A A A Q 2 9 u Z m l n L 1 B h Y 2 t h Z 2 U u e G 1 s U E s B A i 0 A F A A C A A g A K Y l O V A / K 6 a u k A A A A 6 Q A A A B M A A A A A A A A A A A A A A A A A 8 w A A A F t D b 2 5 0 Z W 5 0 X 1 R 5 c G V z X S 5 4 b W x Q S w E C L Q A U A A I A C A A p i U 5 U + z / Y u O A B A A C c A w A A E w A A A A A A A A A A A A A A A A D k A Q A A R m 9 y b X V s Y X M v U 2 V j d G l v b j E u b V B L B Q Y A A A A A A w A D A M I A A A A R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U E Q A A A A A A A L I R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l R D A l O U I x J T I w J U Q w J T k w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z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I t M T R U M T M 6 M D g 6 N T Q u N z M y M T A 2 N l o i I C 8 + P E V u d H J 5 I F R 5 c G U 9 I k Z p b G x D b 2 x 1 b W 5 U e X B l c y I g V m F s d W U 9 I n N C Z 1 l G Q l F V R k J R W U d B Q V l H Q m c 9 P S I g L z 4 8 R W 5 0 c n k g V H l w Z T 0 i R m l s b E N v b H V t b k 5 h b W V z I i B W Y W x 1 Z T 0 i c 1 s m c X V v d D v Q k 9 G A 0 Y P Q v 9 C / 0 L A g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M S 8 0 I N G E 0 L j Q v d C w 0 L v Q s C Z x d W 9 0 O y w m c X V v d D v Q m t C + 0 L z Q s N C 9 0 L T R i y Z x d W 9 0 O y w m c X V v d D v Q n 9 C + 0 L H Q t d C 0 0 L j R g t C 1 0 L v R j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m z E g 0 J A v 0 J j Q t 9 C 8 0 L X Q v d C 1 0 L 3 Q v d G L 0 L k g 0 Y L Q u N C / L n v Q k 9 G A 0 Y P Q v 9 C / 0 L A g M S w w f S Z x d W 9 0 O y w m c X V v d D t T Z W N 0 a W 9 u M S / Q m z E g 0 J A v 0 J j Q t 9 C 8 0 L X Q v d C 1 0 L 3 Q v d G L 0 L k g 0 Y L Q u N C / L n t D b 2 x 1 b W 4 y L D F 9 J n F 1 b 3 Q 7 L C Z x d W 9 0 O 1 N l Y 3 R p b 2 4 x L 9 C b M S D Q k C / Q m N C 3 0 L z Q t d C 9 0 L X Q v d C 9 0 Y v Q u S D R g t C 4 0 L 8 u e 0 N v b H V t b j M s M n 0 m c X V v d D s s J n F 1 b 3 Q 7 U 2 V j d G l v b j E v 0 J s x I N C Q L 9 C Y 0 L f Q v N C 1 0 L 3 Q t d C 9 0 L 3 R i 9 C 5 I N G C 0 L j Q v y 5 7 Q 2 9 s d W 1 u N C w z f S Z x d W 9 0 O y w m c X V v d D t T Z W N 0 a W 9 u M S / Q m z E g 0 J A v 0 J j Q t 9 C 8 0 L X Q v d C 1 0 L 3 Q v d G L 0 L k g 0 Y L Q u N C / L n t D b 2 x 1 b W 4 1 L D R 9 J n F 1 b 3 Q 7 L C Z x d W 9 0 O 1 N l Y 3 R p b 2 4 x L 9 C b M S D Q k C / Q m N C 3 0 L z Q t d C 9 0 L X Q v d C 9 0 Y v Q u S D R g t C 4 0 L 8 u e 0 N v b H V t b j Y s N X 0 m c X V v d D s s J n F 1 b 3 Q 7 U 2 V j d G l v b j E v 0 J s x I N C Q L 9 C Y 0 L f Q v N C 1 0 L 3 Q t d C 9 0 L 3 R i 9 C 5 I N G C 0 L j Q v y 5 7 Q 2 9 s d W 1 u N y w 2 f S Z x d W 9 0 O y w m c X V v d D t T Z W N 0 a W 9 u M S / Q m z E g 0 J A v 0 J j Q t 9 C 8 0 L X Q v d C 1 0 L 3 Q v d G L 0 L k g 0 Y L Q u N C / L n t D b 2 x 1 b W 4 4 L D d 9 J n F 1 b 3 Q 7 L C Z x d W 9 0 O 1 N l Y 3 R p b 2 4 x L 9 C b M S D Q k C / Q m N C 3 0 L z Q t d C 9 0 L X Q v d C 9 0 Y v Q u S D R g t C 4 0 L 8 u e 0 N v b H V t b j k s O H 0 m c X V v d D s s J n F 1 b 3 Q 7 U 2 V j d G l v b j E v 0 J s x I N C Q L 9 C Y 0 L f Q v N C 1 0 L 3 Q t d C 9 0 L 3 R i 9 C 5 I N G C 0 L j Q v y 5 7 Q 2 9 s d W 1 u M T A s O X 0 m c X V v d D s s J n F 1 b 3 Q 7 U 2 V j d G l v b j E v 0 J s x I N C Q L 9 C Y 0 L f Q v N C 1 0 L 3 Q t d C 9 0 L 3 R i 9 C 5 I N G C 0 L j Q v y 5 7 M S 8 0 I N G E 0 L j Q v d C w 0 L v Q s C w x M H 0 m c X V v d D s s J n F 1 b 3 Q 7 U 2 V j d G l v b j E v 0 J s x I N C Q L 9 C Y 0 L f Q v N C 1 0 L 3 Q t d C 9 0 L 3 R i 9 C 5 I N G C 0 L j Q v y 5 7 0 J r Q v t C 8 0 L D Q v d C 0 0 Y s s M T F 9 J n F 1 b 3 Q 7 L C Z x d W 9 0 O 1 N l Y 3 R p b 2 4 x L 9 C b M S D Q k C / Q m N C 3 0 L z Q t d C 9 0 L X Q v d C 9 0 Y v Q u S D R g t C 4 0 L 8 u e 9 C f 0 L 7 Q s d C 1 0 L T Q u N G C 0 L X Q u 9 G M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0 J s x I N C Q L 9 C Y 0 L f Q v N C 1 0 L 3 Q t d C 9 0 L 3 R i 9 C 5 I N G C 0 L j Q v y 5 7 0 J P R g N G D 0 L / Q v 9 C w I D E s M H 0 m c X V v d D s s J n F 1 b 3 Q 7 U 2 V j d G l v b j E v 0 J s x I N C Q L 9 C Y 0 L f Q v N C 1 0 L 3 Q t d C 9 0 L 3 R i 9 C 5 I N G C 0 L j Q v y 5 7 Q 2 9 s d W 1 u M i w x f S Z x d W 9 0 O y w m c X V v d D t T Z W N 0 a W 9 u M S / Q m z E g 0 J A v 0 J j Q t 9 C 8 0 L X Q v d C 1 0 L 3 Q v d G L 0 L k g 0 Y L Q u N C / L n t D b 2 x 1 b W 4 z L D J 9 J n F 1 b 3 Q 7 L C Z x d W 9 0 O 1 N l Y 3 R p b 2 4 x L 9 C b M S D Q k C / Q m N C 3 0 L z Q t d C 9 0 L X Q v d C 9 0 Y v Q u S D R g t C 4 0 L 8 u e 0 N v b H V t b j Q s M 3 0 m c X V v d D s s J n F 1 b 3 Q 7 U 2 V j d G l v b j E v 0 J s x I N C Q L 9 C Y 0 L f Q v N C 1 0 L 3 Q t d C 9 0 L 3 R i 9 C 5 I N G C 0 L j Q v y 5 7 Q 2 9 s d W 1 u N S w 0 f S Z x d W 9 0 O y w m c X V v d D t T Z W N 0 a W 9 u M S / Q m z E g 0 J A v 0 J j Q t 9 C 8 0 L X Q v d C 1 0 L 3 Q v d G L 0 L k g 0 Y L Q u N C / L n t D b 2 x 1 b W 4 2 L D V 9 J n F 1 b 3 Q 7 L C Z x d W 9 0 O 1 N l Y 3 R p b 2 4 x L 9 C b M S D Q k C / Q m N C 3 0 L z Q t d C 9 0 L X Q v d C 9 0 Y v Q u S D R g t C 4 0 L 8 u e 0 N v b H V t b j c s N n 0 m c X V v d D s s J n F 1 b 3 Q 7 U 2 V j d G l v b j E v 0 J s x I N C Q L 9 C Y 0 L f Q v N C 1 0 L 3 Q t d C 9 0 L 3 R i 9 C 5 I N G C 0 L j Q v y 5 7 Q 2 9 s d W 1 u O C w 3 f S Z x d W 9 0 O y w m c X V v d D t T Z W N 0 a W 9 u M S / Q m z E g 0 J A v 0 J j Q t 9 C 8 0 L X Q v d C 1 0 L 3 Q v d G L 0 L k g 0 Y L Q u N C / L n t D b 2 x 1 b W 4 5 L D h 9 J n F 1 b 3 Q 7 L C Z x d W 9 0 O 1 N l Y 3 R p b 2 4 x L 9 C b M S D Q k C / Q m N C 3 0 L z Q t d C 9 0 L X Q v d C 9 0 Y v Q u S D R g t C 4 0 L 8 u e 0 N v b H V t b j E w L D l 9 J n F 1 b 3 Q 7 L C Z x d W 9 0 O 1 N l Y 3 R p b 2 4 x L 9 C b M S D Q k C / Q m N C 3 0 L z Q t d C 9 0 L X Q v d C 9 0 Y v Q u S D R g t C 4 0 L 8 u e z E v N C D R h N C 4 0 L 3 Q s N C 7 0 L A s M T B 9 J n F 1 b 3 Q 7 L C Z x d W 9 0 O 1 N l Y 3 R p b 2 4 x L 9 C b M S D Q k C / Q m N C 3 0 L z Q t d C 9 0 L X Q v d C 9 0 Y v Q u S D R g t C 4 0 L 8 u e 9 C a 0 L 7 Q v N C w 0 L 3 Q t N G L L D E x f S Z x d W 9 0 O y w m c X V v d D t T Z W N 0 a W 9 u M S / Q m z E g 0 J A v 0 J j Q t 9 C 8 0 L X Q v d C 1 0 L 3 Q v d G L 0 L k g 0 Y L Q u N C / L n v Q n 9 C + 0 L H Q t d C 0 0 L j R g t C 1 0 L v R j C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E M C U 5 Q j E l M j A l R D A l O T A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C M S U y M C V E M C U 5 M C 8 l R D A l O U I x J T I w J U Q w J T k w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C M S U y M C V E M C U 5 M C 8 l R D A l O U Y l R D A l Q k U l R D A l Q j I l R D E l O E I l R D E l O D g l R D A l Q j U l R D A l Q k Q l R D A l Q k Q l R D E l O E I l R D A l Q j U l M j A l R D A l Q j c l R D A l Q j A l R D A l Q j M l R D A l Q k U l R D A l Q k I l R D A l Q k U l R D A l Q j I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I x J T I w J U Q w J T k w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K G 1 a N 9 g O 8 R J t n W g V u Q 2 w R A A A A A A I A A A A A A B B m A A A A A Q A A I A A A A N C U F z T G c N l 3 m 8 / 9 n J t 2 t Y 1 C a M 3 K u i s P E J J x j R H L U Z E j A A A A A A 6 A A A A A A g A A I A A A A D 3 O K t C R p a Y j 4 C A L 0 I r u j u p v T e + i i i g M C g / f n 9 Q G B 0 C p U A A A A G v c a c U c C Z y i 3 6 G 9 k P 5 e l J e s 4 o Q t y x T / K w n R P C F k M g P E E w 2 p l O P F b C z c B + w 0 w o 8 y O W h + w G u c O S Q S J P G l z N 0 q G K u 5 a Y S Z o s o P d h 5 1 1 W U 2 J J d f Q A A A A P I Z G H o x 8 j + o H K S L 8 m Z u E E 8 k c G Y s f V l V B H p B d L B Q F y w X E c G e 6 Q U G j D O 9 c w 2 h S N O 4 G T i E A 9 k E E 4 7 2 K 8 6 U v 2 Y x S 5 M = < / D a t a M a s h u p > 
</file>

<file path=customXml/itemProps1.xml><?xml version="1.0" encoding="utf-8"?>
<ds:datastoreItem xmlns:ds="http://schemas.openxmlformats.org/officeDocument/2006/customXml" ds:itemID="{8A5EBAAE-B88C-48F1-BBF6-F0CB8A9A1F6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Сводная таблица</vt:lpstr>
      <vt:lpstr>Л1 ДУ</vt:lpstr>
      <vt:lpstr>Л1 А</vt:lpstr>
      <vt:lpstr>Л2 ДУ</vt:lpstr>
      <vt:lpstr>Л3 ДУ</vt:lpstr>
      <vt:lpstr>БПЛА АП</vt:lpstr>
      <vt:lpstr>БПЛА Дрон-рэйсинг</vt:lpstr>
      <vt:lpstr>ФК</vt:lpstr>
      <vt:lpstr>ПО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BlockE-PC</dc:creator>
  <cp:lastModifiedBy>Kirill Yefremov</cp:lastModifiedBy>
  <dcterms:created xsi:type="dcterms:W3CDTF">2015-06-05T18:17:20Z</dcterms:created>
  <dcterms:modified xsi:type="dcterms:W3CDTF">2022-02-14T14:02:34Z</dcterms:modified>
</cp:coreProperties>
</file>